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gelique.balavoine\Documents\EHPA\Data.drees\zip pour data drees\"/>
    </mc:Choice>
  </mc:AlternateContent>
  <bookViews>
    <workbookView xWindow="0" yWindow="0" windowWidth="25200" windowHeight="11250" firstSheet="8" activeTab="14"/>
  </bookViews>
  <sheets>
    <sheet name="SOMMAIRE" sheetId="18" r:id="rId1"/>
    <sheet name="TAB1" sheetId="2" r:id="rId2"/>
    <sheet name="TAB2" sheetId="8" r:id="rId3"/>
    <sheet name="TAB3" sheetId="13" r:id="rId4"/>
    <sheet name="TAB4" sheetId="5" r:id="rId5"/>
    <sheet name="TAB5" sheetId="6" r:id="rId6"/>
    <sheet name="TAB6" sheetId="9" r:id="rId7"/>
    <sheet name="TAB7" sheetId="10" r:id="rId8"/>
    <sheet name="TAB8" sheetId="11" r:id="rId9"/>
    <sheet name="TAB9" sheetId="12" r:id="rId10"/>
    <sheet name="TAB10" sheetId="14" r:id="rId11"/>
    <sheet name="TAB11" sheetId="16" r:id="rId12"/>
    <sheet name="TAB12" sheetId="17" r:id="rId13"/>
    <sheet name="TAB13" sheetId="19" r:id="rId14"/>
    <sheet name="TAB14" sheetId="20" r:id="rId15"/>
  </sheets>
  <definedNames>
    <definedName name="_xlnm._FilterDatabase" localSheetId="12" hidden="1">'TAB12'!#REF!</definedName>
  </definedNames>
  <calcPr calcId="162913"/>
</workbook>
</file>

<file path=xl/calcChain.xml><?xml version="1.0" encoding="utf-8"?>
<calcChain xmlns="http://schemas.openxmlformats.org/spreadsheetml/2006/main">
  <c r="D8" i="19" l="1"/>
  <c r="D7" i="19"/>
  <c r="D6" i="19"/>
  <c r="D10" i="19"/>
  <c r="D11" i="19"/>
  <c r="D9" i="19"/>
  <c r="C12" i="19"/>
  <c r="E12" i="19"/>
  <c r="F12" i="19"/>
  <c r="B12" i="19"/>
  <c r="D12" i="19" l="1"/>
  <c r="D8" i="16" l="1"/>
  <c r="F8" i="16" s="1"/>
  <c r="D7" i="16"/>
  <c r="F7" i="16" s="1"/>
  <c r="F6" i="16"/>
  <c r="D6" i="16"/>
  <c r="D5" i="16"/>
  <c r="F5" i="16" s="1"/>
  <c r="E114" i="2" l="1"/>
  <c r="D114" i="2"/>
  <c r="E120" i="2"/>
  <c r="D120" i="2"/>
  <c r="D14" i="8" l="1"/>
  <c r="E12" i="8" s="1"/>
  <c r="B14" i="8"/>
  <c r="E13" i="8"/>
  <c r="D104" i="8"/>
  <c r="E103" i="8" s="1"/>
  <c r="B104" i="8"/>
  <c r="D89" i="8"/>
  <c r="E88" i="8" s="1"/>
  <c r="B89" i="8"/>
  <c r="D29" i="8"/>
  <c r="E28" i="8" s="1"/>
  <c r="B29" i="8"/>
  <c r="D44" i="8"/>
  <c r="E43" i="8" s="1"/>
  <c r="B44" i="8"/>
  <c r="D59" i="8"/>
  <c r="E58" i="8" s="1"/>
  <c r="B59" i="8"/>
  <c r="D74" i="8"/>
  <c r="E73" i="8" s="1"/>
  <c r="C74" i="8"/>
  <c r="B74" i="8"/>
  <c r="O118" i="2"/>
  <c r="O120" i="2" s="1"/>
  <c r="L118" i="2"/>
  <c r="L120" i="2" s="1"/>
  <c r="M118" i="2"/>
  <c r="M120" i="2" s="1"/>
  <c r="J118" i="2"/>
  <c r="J120" i="2" s="1"/>
  <c r="K118" i="2"/>
  <c r="K120" i="2" s="1"/>
  <c r="F118" i="2"/>
  <c r="F120" i="2" s="1"/>
  <c r="G118" i="2"/>
  <c r="G120" i="2" s="1"/>
  <c r="H118" i="2"/>
  <c r="H120" i="2" s="1"/>
  <c r="I118" i="2"/>
  <c r="I120" i="2" s="1"/>
  <c r="P118" i="2"/>
  <c r="P120" i="2" s="1"/>
  <c r="Q118" i="2"/>
  <c r="Q120" i="2" s="1"/>
  <c r="R118" i="2"/>
  <c r="R120" i="2" s="1"/>
  <c r="S118" i="2"/>
  <c r="S120" i="2" s="1"/>
  <c r="N118" i="2"/>
  <c r="N120" i="2" s="1"/>
  <c r="O113" i="2"/>
  <c r="L113" i="2"/>
  <c r="M113" i="2"/>
  <c r="J113" i="2"/>
  <c r="K113" i="2"/>
  <c r="F113" i="2"/>
  <c r="G113" i="2"/>
  <c r="H113" i="2"/>
  <c r="I113" i="2"/>
  <c r="P113" i="2"/>
  <c r="Q113" i="2"/>
  <c r="R113" i="2"/>
  <c r="S113" i="2"/>
  <c r="N113" i="2"/>
  <c r="O106" i="2"/>
  <c r="L106" i="2"/>
  <c r="M106" i="2"/>
  <c r="J106" i="2"/>
  <c r="K106" i="2"/>
  <c r="F106" i="2"/>
  <c r="G106" i="2"/>
  <c r="H106" i="2"/>
  <c r="I106" i="2"/>
  <c r="P106" i="2"/>
  <c r="Q106" i="2"/>
  <c r="R106" i="2"/>
  <c r="S106" i="2"/>
  <c r="N106" i="2"/>
  <c r="O100" i="2"/>
  <c r="L100" i="2"/>
  <c r="M100" i="2"/>
  <c r="J100" i="2"/>
  <c r="K100" i="2"/>
  <c r="F100" i="2"/>
  <c r="G100" i="2"/>
  <c r="H100" i="2"/>
  <c r="I100" i="2"/>
  <c r="P100" i="2"/>
  <c r="Q100" i="2"/>
  <c r="R100" i="2"/>
  <c r="S100" i="2"/>
  <c r="N100" i="2"/>
  <c r="O94" i="2"/>
  <c r="L94" i="2"/>
  <c r="M94" i="2"/>
  <c r="J94" i="2"/>
  <c r="K94" i="2"/>
  <c r="F94" i="2"/>
  <c r="G94" i="2"/>
  <c r="H94" i="2"/>
  <c r="I94" i="2"/>
  <c r="P94" i="2"/>
  <c r="Q94" i="2"/>
  <c r="R94" i="2"/>
  <c r="S94" i="2"/>
  <c r="N94" i="2"/>
  <c r="O88" i="2"/>
  <c r="L88" i="2"/>
  <c r="M88" i="2"/>
  <c r="J88" i="2"/>
  <c r="K88" i="2"/>
  <c r="F88" i="2"/>
  <c r="G88" i="2"/>
  <c r="H88" i="2"/>
  <c r="I88" i="2"/>
  <c r="P88" i="2"/>
  <c r="Q88" i="2"/>
  <c r="R88" i="2"/>
  <c r="S88" i="2"/>
  <c r="N88" i="2"/>
  <c r="O74" i="2"/>
  <c r="L74" i="2"/>
  <c r="M74" i="2"/>
  <c r="J74" i="2"/>
  <c r="K74" i="2"/>
  <c r="F74" i="2"/>
  <c r="G74" i="2"/>
  <c r="H74" i="2"/>
  <c r="I74" i="2"/>
  <c r="P74" i="2"/>
  <c r="Q74" i="2"/>
  <c r="R74" i="2"/>
  <c r="S74" i="2"/>
  <c r="N74" i="2"/>
  <c r="O65" i="2"/>
  <c r="L65" i="2"/>
  <c r="M65" i="2"/>
  <c r="J65" i="2"/>
  <c r="K65" i="2"/>
  <c r="F65" i="2"/>
  <c r="G65" i="2"/>
  <c r="H65" i="2"/>
  <c r="I65" i="2"/>
  <c r="P65" i="2"/>
  <c r="Q65" i="2"/>
  <c r="R65" i="2"/>
  <c r="S65" i="2"/>
  <c r="N65" i="2"/>
  <c r="O62" i="2"/>
  <c r="L62" i="2"/>
  <c r="M62" i="2"/>
  <c r="J62" i="2"/>
  <c r="K62" i="2"/>
  <c r="F62" i="2"/>
  <c r="G62" i="2"/>
  <c r="H62" i="2"/>
  <c r="I62" i="2"/>
  <c r="P62" i="2"/>
  <c r="Q62" i="2"/>
  <c r="R62" i="2"/>
  <c r="S62" i="2"/>
  <c r="N62" i="2"/>
  <c r="O55" i="2"/>
  <c r="L55" i="2"/>
  <c r="M55" i="2"/>
  <c r="J55" i="2"/>
  <c r="K55" i="2"/>
  <c r="F55" i="2"/>
  <c r="G55" i="2"/>
  <c r="H55" i="2"/>
  <c r="I55" i="2"/>
  <c r="P55" i="2"/>
  <c r="Q55" i="2"/>
  <c r="R55" i="2"/>
  <c r="S55" i="2"/>
  <c r="N55" i="2"/>
  <c r="O50" i="2"/>
  <c r="L50" i="2"/>
  <c r="M50" i="2"/>
  <c r="J50" i="2"/>
  <c r="K50" i="2"/>
  <c r="F50" i="2"/>
  <c r="G50" i="2"/>
  <c r="H50" i="2"/>
  <c r="I50" i="2"/>
  <c r="P50" i="2"/>
  <c r="Q50" i="2"/>
  <c r="R50" i="2"/>
  <c r="S50" i="2"/>
  <c r="N50" i="2"/>
  <c r="O41" i="2"/>
  <c r="L41" i="2"/>
  <c r="M41" i="2"/>
  <c r="J41" i="2"/>
  <c r="K41" i="2"/>
  <c r="F41" i="2"/>
  <c r="G41" i="2"/>
  <c r="H41" i="2"/>
  <c r="I41" i="2"/>
  <c r="P41" i="2"/>
  <c r="Q41" i="2"/>
  <c r="R41" i="2"/>
  <c r="S41" i="2"/>
  <c r="N41" i="2"/>
  <c r="N28" i="2"/>
  <c r="O28" i="2"/>
  <c r="L28" i="2"/>
  <c r="M28" i="2"/>
  <c r="J28" i="2"/>
  <c r="K28" i="2"/>
  <c r="F28" i="2"/>
  <c r="G28" i="2"/>
  <c r="H28" i="2"/>
  <c r="I28" i="2"/>
  <c r="P28" i="2"/>
  <c r="Q28" i="2"/>
  <c r="R28" i="2"/>
  <c r="S28" i="2"/>
  <c r="O15" i="2"/>
  <c r="L15" i="2"/>
  <c r="M15" i="2"/>
  <c r="J15" i="2"/>
  <c r="J114" i="2" s="1"/>
  <c r="K15" i="2"/>
  <c r="F15" i="2"/>
  <c r="G15" i="2"/>
  <c r="H15" i="2"/>
  <c r="H114" i="2" s="1"/>
  <c r="I15" i="2"/>
  <c r="P15" i="2"/>
  <c r="Q15" i="2"/>
  <c r="R15" i="2"/>
  <c r="R114" i="2" s="1"/>
  <c r="S15" i="2"/>
  <c r="N15" i="2"/>
  <c r="N114" i="2" s="1"/>
  <c r="E51" i="8" l="1"/>
  <c r="P114" i="2"/>
  <c r="F114" i="2"/>
  <c r="L114" i="2"/>
  <c r="S114" i="2"/>
  <c r="Q114" i="2"/>
  <c r="I114" i="2"/>
  <c r="G114" i="2"/>
  <c r="K114" i="2"/>
  <c r="M114" i="2"/>
  <c r="O114" i="2"/>
  <c r="E9" i="8"/>
  <c r="E7" i="8"/>
  <c r="E11" i="8"/>
  <c r="E6" i="8"/>
  <c r="E8" i="8"/>
  <c r="E10" i="8"/>
  <c r="E55" i="8"/>
  <c r="E53" i="8"/>
  <c r="E57" i="8"/>
  <c r="E68" i="8"/>
  <c r="E72" i="8"/>
  <c r="E38" i="8"/>
  <c r="E42" i="8"/>
  <c r="E23" i="8"/>
  <c r="E27" i="8"/>
  <c r="E83" i="8"/>
  <c r="E87" i="8"/>
  <c r="E98" i="8"/>
  <c r="E102" i="8"/>
  <c r="E66" i="8"/>
  <c r="E70" i="8"/>
  <c r="E52" i="8"/>
  <c r="E54" i="8"/>
  <c r="E56" i="8"/>
  <c r="E36" i="8"/>
  <c r="E40" i="8"/>
  <c r="E21" i="8"/>
  <c r="E25" i="8"/>
  <c r="E81" i="8"/>
  <c r="E85" i="8"/>
  <c r="E96" i="8"/>
  <c r="E100" i="8"/>
  <c r="E67" i="8"/>
  <c r="E69" i="8"/>
  <c r="E71" i="8"/>
  <c r="E37" i="8"/>
  <c r="E39" i="8"/>
  <c r="E41" i="8"/>
  <c r="E22" i="8"/>
  <c r="E24" i="8"/>
  <c r="E26" i="8"/>
  <c r="E82" i="8"/>
  <c r="E84" i="8"/>
  <c r="E86" i="8"/>
  <c r="E97" i="8"/>
  <c r="E99" i="8"/>
  <c r="E101" i="8"/>
  <c r="E59" i="8" l="1"/>
  <c r="E14" i="8"/>
  <c r="E74" i="8"/>
  <c r="E104" i="8"/>
  <c r="E89" i="8"/>
  <c r="E29" i="8"/>
  <c r="E44" i="8"/>
</calcChain>
</file>

<file path=xl/sharedStrings.xml><?xml version="1.0" encoding="utf-8"?>
<sst xmlns="http://schemas.openxmlformats.org/spreadsheetml/2006/main" count="997" uniqueCount="326">
  <si>
    <t>2A</t>
  </si>
  <si>
    <t>2B</t>
  </si>
  <si>
    <t>9A</t>
  </si>
  <si>
    <t>9B</t>
  </si>
  <si>
    <t>9C</t>
  </si>
  <si>
    <t>Bretagne</t>
  </si>
  <si>
    <t>Centre-Val de Loire</t>
  </si>
  <si>
    <t>Corse</t>
  </si>
  <si>
    <t>Guadeloupe</t>
  </si>
  <si>
    <t>Guyane</t>
  </si>
  <si>
    <t>Ile-de-France</t>
  </si>
  <si>
    <t>Martinique</t>
  </si>
  <si>
    <t>Normandie</t>
  </si>
  <si>
    <t>Océan Indien</t>
  </si>
  <si>
    <t>Pays de la Loire</t>
  </si>
  <si>
    <t>Provence-Alpes-Côte-d'Azur</t>
  </si>
  <si>
    <t>Antilles-Guyane</t>
  </si>
  <si>
    <t>Bas-Rhin</t>
  </si>
  <si>
    <t>Haut-Rhin</t>
  </si>
  <si>
    <t>Dordogne</t>
  </si>
  <si>
    <t>Gironde</t>
  </si>
  <si>
    <t>Landes</t>
  </si>
  <si>
    <t>Lot-et-Garonne</t>
  </si>
  <si>
    <t>Pyrénées-Atlantiques</t>
  </si>
  <si>
    <t>Allier</t>
  </si>
  <si>
    <t>Cantal</t>
  </si>
  <si>
    <t>Haute-Loire</t>
  </si>
  <si>
    <t>Puy-de-Dôme</t>
  </si>
  <si>
    <t>Calvados</t>
  </si>
  <si>
    <t>Orne</t>
  </si>
  <si>
    <t>Côte d'Or</t>
  </si>
  <si>
    <t>Nièvre</t>
  </si>
  <si>
    <t>Saône-et-Loire</t>
  </si>
  <si>
    <t>Yonne</t>
  </si>
  <si>
    <t>Côtes d'Armor</t>
  </si>
  <si>
    <t>Finistère</t>
  </si>
  <si>
    <t>Ille-et-Vilaine</t>
  </si>
  <si>
    <t>Morbihan</t>
  </si>
  <si>
    <t>Cher</t>
  </si>
  <si>
    <t>Eure-et-Loir</t>
  </si>
  <si>
    <t>Indre</t>
  </si>
  <si>
    <t>Indre-et-Loire</t>
  </si>
  <si>
    <t>Loiret</t>
  </si>
  <si>
    <t>Loir-et-Cher</t>
  </si>
  <si>
    <t>Ardennes</t>
  </si>
  <si>
    <t>Aube</t>
  </si>
  <si>
    <t>Haute-Marne</t>
  </si>
  <si>
    <t>Marne</t>
  </si>
  <si>
    <t>Corse du Sud</t>
  </si>
  <si>
    <t>Haute-Corse</t>
  </si>
  <si>
    <t>Doubs</t>
  </si>
  <si>
    <t>Haute-Saône</t>
  </si>
  <si>
    <t>Jura</t>
  </si>
  <si>
    <t>Territoire-de-Belfort</t>
  </si>
  <si>
    <t>Eure</t>
  </si>
  <si>
    <t>Seine-Maritime</t>
  </si>
  <si>
    <t>Essonne</t>
  </si>
  <si>
    <t>Hauts-de-Seine</t>
  </si>
  <si>
    <t>Paris</t>
  </si>
  <si>
    <t>Seine-et-Marne</t>
  </si>
  <si>
    <t>Seine-St-Denis</t>
  </si>
  <si>
    <t>Val-de-Marne</t>
  </si>
  <si>
    <t>Val-d'Oise</t>
  </si>
  <si>
    <t>Yvelines</t>
  </si>
  <si>
    <t>Aude</t>
  </si>
  <si>
    <t>Gard</t>
  </si>
  <si>
    <t>Hérault</t>
  </si>
  <si>
    <t>Lozère</t>
  </si>
  <si>
    <t>Pyrénées-Orientales</t>
  </si>
  <si>
    <t>Corrèze</t>
  </si>
  <si>
    <t>Creuse</t>
  </si>
  <si>
    <t>Haute-Vienne</t>
  </si>
  <si>
    <t>Meurthe-et-Moselle</t>
  </si>
  <si>
    <t>Meuse</t>
  </si>
  <si>
    <t>Moselle</t>
  </si>
  <si>
    <t>Vosges</t>
  </si>
  <si>
    <t>Ariège</t>
  </si>
  <si>
    <t>Aveyron</t>
  </si>
  <si>
    <t>Gers</t>
  </si>
  <si>
    <t>Haute-Garonne</t>
  </si>
  <si>
    <t>Hautes-Pyrénées</t>
  </si>
  <si>
    <t>Lot</t>
  </si>
  <si>
    <t>Tarn</t>
  </si>
  <si>
    <t>Tarn-et-Garonne</t>
  </si>
  <si>
    <t>Nord</t>
  </si>
  <si>
    <t>Pas-de-Calais</t>
  </si>
  <si>
    <t>Manche</t>
  </si>
  <si>
    <t>Loire-Atlantique</t>
  </si>
  <si>
    <t>Maine-et-Loire</t>
  </si>
  <si>
    <t>Mayenne</t>
  </si>
  <si>
    <t>Sarthe</t>
  </si>
  <si>
    <t>Vendée</t>
  </si>
  <si>
    <t>Aisne</t>
  </si>
  <si>
    <t>Oise</t>
  </si>
  <si>
    <t>Somme</t>
  </si>
  <si>
    <t>Charente</t>
  </si>
  <si>
    <t>Charente Maritime</t>
  </si>
  <si>
    <t>Deux-Sèvres</t>
  </si>
  <si>
    <t>Vienne</t>
  </si>
  <si>
    <t>Alpes de Haute-Provence</t>
  </si>
  <si>
    <t>Alpes-Maritimes</t>
  </si>
  <si>
    <t>Bouches du Rhône</t>
  </si>
  <si>
    <t>Hautes-Alpes</t>
  </si>
  <si>
    <t>Var</t>
  </si>
  <si>
    <t>Vaucluse</t>
  </si>
  <si>
    <t>Ain</t>
  </si>
  <si>
    <t>Ardèche</t>
  </si>
  <si>
    <t>Drôme</t>
  </si>
  <si>
    <t>Haute-Savoie</t>
  </si>
  <si>
    <t>Isère</t>
  </si>
  <si>
    <t>Loire</t>
  </si>
  <si>
    <t>Rhône</t>
  </si>
  <si>
    <t>Savoie</t>
  </si>
  <si>
    <t>Ensemble</t>
  </si>
  <si>
    <t>DEPARTEMENT</t>
  </si>
  <si>
    <t>REGION</t>
  </si>
  <si>
    <t>Nombre d'établissements</t>
  </si>
  <si>
    <t>08</t>
  </si>
  <si>
    <t>01</t>
  </si>
  <si>
    <t>03</t>
  </si>
  <si>
    <t>07</t>
  </si>
  <si>
    <t>09</t>
  </si>
  <si>
    <t>02</t>
  </si>
  <si>
    <t>04</t>
  </si>
  <si>
    <t>05</t>
  </si>
  <si>
    <t>06</t>
  </si>
  <si>
    <t>EHPA non EHPAD</t>
  </si>
  <si>
    <t>EHPAD publics hospitaliers</t>
  </si>
  <si>
    <t>Logements-foyers</t>
  </si>
  <si>
    <t>Ensemble des établissements</t>
  </si>
  <si>
    <t>EHPAD privés à but lucratif</t>
  </si>
  <si>
    <t>EHPAD privés à but non lucratif</t>
  </si>
  <si>
    <t>EHPAD publics non hospitaliers</t>
  </si>
  <si>
    <t xml:space="preserve">Ensemble des établissements </t>
  </si>
  <si>
    <t>Non</t>
  </si>
  <si>
    <t>Oui</t>
  </si>
  <si>
    <t>Non renseigné</t>
  </si>
  <si>
    <t>EHPAD publics</t>
  </si>
  <si>
    <t>Nombre d'établissement ayant signé…</t>
  </si>
  <si>
    <t>… une convention avec une équipe mobile de soins palliatifs</t>
  </si>
  <si>
    <t>… une convention avec un réseau de santé en soins palliatifs</t>
  </si>
  <si>
    <t>… une convention avec une équipe mobile d'intervention gériatrique</t>
  </si>
  <si>
    <t>… une convention avec une équipe mobile psychiatrique</t>
  </si>
  <si>
    <t>… une convention avec un équipe soignante HAD</t>
  </si>
  <si>
    <t>… une convention au titre de la filière gériatrique</t>
  </si>
  <si>
    <t>Pas d'habilitation</t>
  </si>
  <si>
    <t>Habilitation totale</t>
  </si>
  <si>
    <t xml:space="preserve">Ensemble </t>
  </si>
  <si>
    <t>1 à 10 places</t>
  </si>
  <si>
    <t>11 à 20 places</t>
  </si>
  <si>
    <t>41 à 60 places</t>
  </si>
  <si>
    <t>61 à 80 places</t>
  </si>
  <si>
    <t>81 à 100 places</t>
  </si>
  <si>
    <t>101 à 200  places</t>
  </si>
  <si>
    <t>Pourcentage</t>
  </si>
  <si>
    <t>21 à 40 places</t>
  </si>
  <si>
    <t xml:space="preserve"> EHPAD privés à but lucratif</t>
  </si>
  <si>
    <t>Habilitation partielle pour 50% des places ou moins</t>
  </si>
  <si>
    <t>ENSEMBLE</t>
  </si>
  <si>
    <t>En euros, TVA incluse</t>
  </si>
  <si>
    <t>Places habilitées à l'aide sociale départementale</t>
  </si>
  <si>
    <t>Quartile inférieur</t>
  </si>
  <si>
    <t>Médiane</t>
  </si>
  <si>
    <t>Quartile supérieur</t>
  </si>
  <si>
    <r>
      <t>Champ</t>
    </r>
    <r>
      <rPr>
        <sz val="8"/>
        <color rgb="FF000000"/>
        <rFont val="Arial"/>
        <family val="2"/>
      </rPr>
      <t> : É</t>
    </r>
    <r>
      <rPr>
        <sz val="8"/>
        <color theme="1"/>
        <rFont val="Arial"/>
        <family val="2"/>
      </rPr>
      <t>tablissements d’hébergement pour personnes âgées dépendantes (EHPAD), hors centres d’accueil de jour; France métropolitaine + DROM (hors Mayotte).</t>
    </r>
  </si>
  <si>
    <t>Dispersions</t>
  </si>
  <si>
    <t>GIR 1-2</t>
  </si>
  <si>
    <t xml:space="preserve">Privé à but lucratif </t>
  </si>
  <si>
    <t>Privé à but non lucratif</t>
  </si>
  <si>
    <t>Public non hospitalier</t>
  </si>
  <si>
    <t>Public hospitalier</t>
  </si>
  <si>
    <t>GIR 3-4</t>
  </si>
  <si>
    <t>GIR 5-6</t>
  </si>
  <si>
    <t>Mode d'accueil au 31 décembre 2015</t>
  </si>
  <si>
    <t>Hébergement permanent</t>
  </si>
  <si>
    <t>Hébergement temporaire</t>
  </si>
  <si>
    <t>Accueil de jour</t>
  </si>
  <si>
    <t xml:space="preserve">Accueil de nuit </t>
  </si>
  <si>
    <t>EHPAD</t>
  </si>
  <si>
    <t>dont EHPAD publics hospitaliers</t>
  </si>
  <si>
    <t>dont EHPAD publics non hospitaliers</t>
  </si>
  <si>
    <t>Unités de soins de longue durée *</t>
  </si>
  <si>
    <t>Total hors centres d'accueil de jour</t>
  </si>
  <si>
    <t>Centres d'accueil de jour</t>
  </si>
  <si>
    <t>* Établissements de soins longue durée et hôpitaux ayant une activité de soins de longue durée.</t>
  </si>
  <si>
    <r>
      <t xml:space="preserve">Lecture : </t>
    </r>
    <r>
      <rPr>
        <sz val="8"/>
        <color rgb="FF000000"/>
        <rFont val="Arial"/>
        <family val="2"/>
      </rPr>
      <t>Au 31 décembre 2015, sur les 600 380 places installées en EHPAD, 574 620 sont en hébergement permanent.</t>
    </r>
  </si>
  <si>
    <t>… de personnes désorientées</t>
  </si>
  <si>
    <t>… de personnes handicapées avançant en âge</t>
  </si>
  <si>
    <t>…  de personnes âgées nécessitant une charge de soins importants</t>
  </si>
  <si>
    <t>… d'autres personnes âgées dépendantes</t>
  </si>
  <si>
    <t>Logements-foyers*</t>
  </si>
  <si>
    <t>… d'un Pôle d'activités et de soins adaptés</t>
  </si>
  <si>
    <t>… d'une Unité d'hébergement Renforcée</t>
  </si>
  <si>
    <t>… d'une Unité spécifique pour personnes atteintes de la maladie d'Alzheimer</t>
  </si>
  <si>
    <t>Estimation du nombre de personnes accueillies dans ce service/unité au 31/12/2015</t>
  </si>
  <si>
    <t>Estimation du nombre de personnes accueillies dans cette unité au 31/12/2015</t>
  </si>
  <si>
    <t>L'établissement dispose-t-il…</t>
  </si>
  <si>
    <t>L'établissement dispose de chambres pour les personnes en fin de vie</t>
  </si>
  <si>
    <t>Existe-t-il un volet soins palliatifs dans le projet d’établissement?</t>
  </si>
  <si>
    <t>Existe-t-il des protocoles, procédures et/ou référentiels liés à la fin de vie formalisés et mis en œuvre ?</t>
  </si>
  <si>
    <t>Une convention a-t-elle été passée avec une association de bénévoles d'accompagnement en soins palliatifs ?</t>
  </si>
  <si>
    <t xml:space="preserve">Non </t>
  </si>
  <si>
    <t>Sommaire</t>
  </si>
  <si>
    <t>Nombre d'établis-sements</t>
  </si>
  <si>
    <t>Unités de soins de longue durée</t>
  </si>
  <si>
    <t>Grand Est</t>
  </si>
  <si>
    <t>Nouvelle-Aquitaine</t>
  </si>
  <si>
    <t>Auvergne-Rhône-Alpes</t>
  </si>
  <si>
    <t>Bourgogne-Franche-Comté</t>
  </si>
  <si>
    <t>Occitanie</t>
  </si>
  <si>
    <t>Hauts-de-France</t>
  </si>
  <si>
    <t>France métropolitaine</t>
  </si>
  <si>
    <t xml:space="preserve"> DROM (hors Mayotte)</t>
  </si>
  <si>
    <t>France métropolitaine + DROM (hors Mayotte)</t>
  </si>
  <si>
    <t>Nombre de  places installées</t>
  </si>
  <si>
    <t>Capacité installée</t>
  </si>
  <si>
    <t>Nombre d'établissements habilités à recevoir des bénéficiaires de l'aide sociale départementale</t>
  </si>
  <si>
    <t>Dotation globale pour l'Allocation personnalisée d'autonomie (APA)</t>
  </si>
  <si>
    <t>Moyenne</t>
  </si>
  <si>
    <t>Statut juridique des EHPAD</t>
  </si>
  <si>
    <t>… d'une Unité dédiée à l'accueil des personnes handicapées avançant en âge</t>
  </si>
  <si>
    <r>
      <rPr>
        <b/>
        <sz val="8"/>
        <color theme="1"/>
        <rFont val="Arial"/>
        <family val="2"/>
      </rPr>
      <t xml:space="preserve">Source </t>
    </r>
    <r>
      <rPr>
        <sz val="8"/>
        <color theme="1"/>
        <rFont val="Arial"/>
        <family val="2"/>
      </rPr>
      <t>: DREES, enquêtes EHPA 2015.</t>
    </r>
  </si>
  <si>
    <t>Places non habilitées à l'aide sociale départementale</t>
  </si>
  <si>
    <t>Dispositif …</t>
  </si>
  <si>
    <t>Plus de 200 places</t>
  </si>
  <si>
    <t>* Redevance mensuelle</t>
  </si>
  <si>
    <r>
      <t>Source</t>
    </r>
    <r>
      <rPr>
        <sz val="8"/>
        <color rgb="FF000000"/>
        <rFont val="Arial"/>
        <family val="2"/>
      </rPr>
      <t xml:space="preserve"> : DREES, Enquête EHPA 2015</t>
    </r>
  </si>
  <si>
    <t>Accueil de bénéficiaires de l'Allocation de logement sociale (ALS)</t>
  </si>
  <si>
    <t>9D</t>
  </si>
  <si>
    <t>La Réunion</t>
  </si>
  <si>
    <t>Catégorie d'établissements</t>
  </si>
  <si>
    <t>Catégorie d’établissements</t>
  </si>
  <si>
    <t>Total répondants</t>
  </si>
  <si>
    <t>Convention relative à l'Aide personnalisée au logement (APL)</t>
  </si>
  <si>
    <t>Tableau 1. Distribution des établissements pour personnes âgées et capacité d'accueil par région et département, selon la catégorie</t>
  </si>
  <si>
    <t>Tableau 2. Distribution des établissements par capacité d'accueil, selon la catégorie</t>
  </si>
  <si>
    <r>
      <rPr>
        <b/>
        <sz val="8"/>
        <color theme="1"/>
        <rFont val="Arial"/>
        <family val="2"/>
      </rPr>
      <t>Lecture </t>
    </r>
    <r>
      <rPr>
        <sz val="8"/>
        <color theme="1"/>
        <rFont val="Arial"/>
        <family val="2"/>
      </rPr>
      <t>: Au 31 décembre 2015, pour les personnes en GIR 5 et 6, le tarif dépendance moyen appliqué dans l'ensemble des EHPAD est de 5,50 euros par jour.</t>
    </r>
  </si>
  <si>
    <t>Tableau 10. Distribution des établissements par critères d'admission selon la catégorie</t>
  </si>
  <si>
    <t>Habilitation partielle pour plus de 50% des places</t>
  </si>
  <si>
    <t xml:space="preserve">Tableau 1. Distribution des établissements pour personnes âgées et capacité d'accueil par région et département, selon la catégorie - Situation au 31/12/2015. </t>
  </si>
  <si>
    <t xml:space="preserve">Tableau 2. Distribution des établissements par capacité d'accueil, selon la catégorie - Situation au 31/12/2015. </t>
  </si>
  <si>
    <t xml:space="preserve">Tableau 10. Distribution des établissements par critères d'admission selon la catégorie - Situation au 31/12/2015. </t>
  </si>
  <si>
    <t xml:space="preserve">Tableau 12. Distribution des établissements par existence de dispositifs visant à la prise en charge des personnes en fin de vie, selon la catégorie - Situation au 31/12/2015. </t>
  </si>
  <si>
    <t>Sans objet*</t>
  </si>
  <si>
    <t>* : établissement rattaché à une structure sanitaire disposant d'équipes ou de réseaux de ce type</t>
  </si>
  <si>
    <t>ENSEMBLE (hors logement-foyer)</t>
  </si>
  <si>
    <t xml:space="preserve">Tableau 11. Distribution des établissements selon l'existence d'unités ou de pôles d'accueils spécifiques, selon la catégorie - Situation au 31/12/2015. </t>
  </si>
  <si>
    <t xml:space="preserve">Tableau 9. Tarifs dépendance journaliers moyens dans les EHPAD par GIR* et catégorie d'établissements  - Situation au 31/12/2015. </t>
  </si>
  <si>
    <t xml:space="preserve">Tableau 7. Distribution des établissements par catégorie et financement en dotation globale pour l'Allocation personnalisée d'autonomie (APA) - Situation au 31/12/2015. </t>
  </si>
  <si>
    <t xml:space="preserve">Tableau 6. Distribution des établissements par accueil de bénéficiaires de l'Allocation de logement sociale (ALS) et convention relative à l'Aide personnalisée au logement (APL), par catégorie - Situation au 31/12/2015. </t>
  </si>
  <si>
    <t xml:space="preserve">Tableau 5. Distribution des établissements par catégorie d'établissements et habilitation à accueillir des bénéficiaires de l'aide sociale départementale - Situation au 31/12/2015. </t>
  </si>
  <si>
    <t xml:space="preserve">Tableau 4. Distribution des établissements par type de conventions signées, selon la catégorie - Situation au 31/12/2015. </t>
  </si>
  <si>
    <t>Tableau 4. Distribution des établissements par type de conventions signées, selon la catégorie</t>
  </si>
  <si>
    <t>Tableau 5. Distribution des établissements par catégorie d'établissements et habilitation à accueillir des bénéficiaires de l'aide sociale départementale</t>
  </si>
  <si>
    <t>Tableau 6. Distribution des établissements par accueil de bénéficiaires de l'Allocation de logement sociale (ALS) et convention relative à l'Aide personnalisée au logement (APL), par catégorie</t>
  </si>
  <si>
    <t>Tableau 7. Distribution des établissements par catégorie et financement en dotation globale pour l'Allocation personnalisée d'autonomie (APA)</t>
  </si>
  <si>
    <t>Tableau 9. Tarifs dépendance journaliers moyens dans les EHPAD par GIR* et catégorie d'établissements au 31 décembre 2015</t>
  </si>
  <si>
    <t>Tableau 11. Distribution des établissements selon l'existence d'unités ou de pôles d'accueils spécifiques, selon la catégorie</t>
  </si>
  <si>
    <t>Tableau 12. Distribution des établissements selon l'existence de dispositifs visant à la prise en charge des personnes en fin de vie, selon la catégorie</t>
  </si>
  <si>
    <t>Tableau 3. Distribution du nombre de places en établissement par mode d'accueil et catégorie d'établissements</t>
  </si>
  <si>
    <t>Tableau 8. Tarifs hébergement journaliers moyens par catégorie d'établissements et habilitation à l'aide sociale départementale, au 31 décembre 2015</t>
  </si>
  <si>
    <t xml:space="preserve">Tableau 8. Tarifs hébergement journaliers moyens par catégorie d'établissements et habilitation à l'aide sociale départementale - Situation au 31/12/2015. </t>
  </si>
  <si>
    <t xml:space="preserve">Tableau 3. Distribution du nombre de places en établissement par mode d'accueil et catégorie d'établissements - Situation au 31/12/2015. </t>
  </si>
  <si>
    <r>
      <rPr>
        <b/>
        <sz val="8"/>
        <rFont val="Arial"/>
        <family val="2"/>
      </rPr>
      <t>Champ</t>
    </r>
    <r>
      <rPr>
        <sz val="8"/>
        <rFont val="Arial"/>
        <family val="2"/>
      </rPr>
      <t xml:space="preserve"> : Établissements d'hébergement pour personnes âgées, hors centres d'accueil de jour, France métropolitaine + DROM (hors Mayotte).</t>
    </r>
  </si>
  <si>
    <r>
      <rPr>
        <b/>
        <sz val="8"/>
        <rFont val="Arial"/>
        <family val="2"/>
      </rPr>
      <t>Source</t>
    </r>
    <r>
      <rPr>
        <sz val="8"/>
        <rFont val="Arial"/>
        <family val="2"/>
      </rPr>
      <t xml:space="preserve"> : Enquête EHPA 2015, DREES.</t>
    </r>
  </si>
  <si>
    <r>
      <rPr>
        <b/>
        <sz val="8"/>
        <rFont val="Arial"/>
        <family val="2"/>
      </rPr>
      <t>Champ :</t>
    </r>
    <r>
      <rPr>
        <sz val="8"/>
        <rFont val="Arial"/>
        <family val="2"/>
      </rPr>
      <t xml:space="preserve"> Établissements d'hébergement pour personnes âgées, hors centres d'accueil de jour, France métropolitaine + DROM (hors Mayotte).</t>
    </r>
  </si>
  <si>
    <r>
      <rPr>
        <b/>
        <sz val="8"/>
        <rFont val="Arial"/>
        <family val="2"/>
      </rPr>
      <t>Source :</t>
    </r>
    <r>
      <rPr>
        <sz val="8"/>
        <rFont val="Arial"/>
        <family val="2"/>
      </rPr>
      <t xml:space="preserve"> Enquête EHPA 2015, DREES.</t>
    </r>
  </si>
  <si>
    <r>
      <rPr>
        <b/>
        <sz val="8"/>
        <rFont val="Arial"/>
        <family val="2"/>
      </rPr>
      <t>Champ :</t>
    </r>
    <r>
      <rPr>
        <sz val="8"/>
        <rFont val="Arial"/>
        <family val="2"/>
      </rPr>
      <t xml:space="preserve"> Établissements d'hébergement pour personnes âgées, France métropolitaine + DROM (hors Mayotte).</t>
    </r>
  </si>
  <si>
    <r>
      <rPr>
        <b/>
        <sz val="8"/>
        <rFont val="Arial"/>
        <family val="2"/>
      </rPr>
      <t xml:space="preserve">Source : </t>
    </r>
    <r>
      <rPr>
        <sz val="8"/>
        <rFont val="Arial"/>
        <family val="2"/>
      </rPr>
      <t>Enquête EHPA 2015, DREES.</t>
    </r>
  </si>
  <si>
    <t>Le règlement de fonctionnement prévoit-il la possibilité de refuser l'admission …</t>
  </si>
  <si>
    <t>Les logements-foyers sont dénommés « résidences autonomie » depuis le 1er janvier 2016. Dans ce fichier, on utilise toutefois systématiquement la dénomination «logements-foyers », encore en vigueur à la date de référence de l’enquête, fin 2015.</t>
  </si>
  <si>
    <t>Caractéristiques et activité des établissements d'hébergement pour personnes âgées, fin 2015</t>
  </si>
  <si>
    <r>
      <t xml:space="preserve">Ce fichier détaille les caractéristiques des établissements d'hébergement pour personnes âgées (type d'établissements, mode d'accueil proposé, dispositifs en places, conventions, etc.) </t>
    </r>
    <r>
      <rPr>
        <b/>
        <sz val="10"/>
        <rFont val="Arial"/>
        <family val="2"/>
      </rPr>
      <t>au 31 décembre 2015.</t>
    </r>
  </si>
  <si>
    <t>Source : DREES, Enquête EHPA 2015.</t>
  </si>
  <si>
    <r>
      <rPr>
        <b/>
        <sz val="8"/>
        <rFont val="Arial"/>
        <family val="2"/>
      </rPr>
      <t xml:space="preserve">Source : </t>
    </r>
    <r>
      <rPr>
        <sz val="8"/>
        <rFont val="Arial"/>
        <family val="2"/>
      </rPr>
      <t>Enquête EHPA 2015, DREES ; Répertoire FINESS 2015.</t>
    </r>
  </si>
  <si>
    <r>
      <rPr>
        <b/>
        <sz val="8"/>
        <color theme="1"/>
        <rFont val="Arial"/>
        <family val="2"/>
      </rPr>
      <t xml:space="preserve">Note </t>
    </r>
    <r>
      <rPr>
        <sz val="8"/>
        <color theme="1"/>
        <rFont val="Arial"/>
        <family val="2"/>
      </rPr>
      <t>: Le répertoire FINESS a été utilisé pour délimiter le champ de l'enquête EHPA. Les informations relatives au nombre de structures par département sont issues du répertoire FINESS et de sa mise à jour par l'enquête EHPA (en effet, au cours de l'enquête plusieurs établissements appartenant initialement au champ de l'enquête ont été retirés du champ car ils n'étaient pas des établissements d'hébergement pour personnes âgées, étaient fermés ou non-ouverts). Les données relatives au nombre de places en établissement sont, quant à elles, issues de l'enquête EHPA 2015, du répertoire FINESS et de recherches internet lorsque ni le répertoire FINESS, ni l'enquête EHPA ne permettaient de fournir les capacités installées des établissements. Pour plus d'informations, le lecteur est invité à consulter le document de travail dédié à l'enquête EHPA 2015, qui paraîtra au cours de l'automne 2017.</t>
    </r>
  </si>
  <si>
    <t>EHPA (non EHPAD)</t>
  </si>
  <si>
    <t>USLD</t>
  </si>
  <si>
    <t>Estimation du nombre de places habilitées à recevoir des bénéficiaires de l'aide sociale départementale, par catégorie d'établissements - Situation au 31/12/2015</t>
  </si>
  <si>
    <t>Nombre de places habilitées</t>
  </si>
  <si>
    <t>Catégorie détaillée d'établissement - utilisée</t>
  </si>
  <si>
    <t>5e centile</t>
  </si>
  <si>
    <t>10e centile</t>
  </si>
  <si>
    <t>90e centile</t>
  </si>
  <si>
    <t>95e centile</t>
  </si>
  <si>
    <t>Ensemble des places (hors logement-foyer)</t>
  </si>
  <si>
    <t>ENSEMBLE (logements-foyers inclus)</t>
  </si>
  <si>
    <t>655,20€ /mois</t>
  </si>
  <si>
    <t>398,0€ /mois</t>
  </si>
  <si>
    <t>329,0€ /mois</t>
  </si>
  <si>
    <t>484,0€ /mois</t>
  </si>
  <si>
    <t>581,80€ /mois</t>
  </si>
  <si>
    <t>751,60€ /mois</t>
  </si>
  <si>
    <t>1000,0€ /mois</t>
  </si>
  <si>
    <t>1308,10€ /mois</t>
  </si>
  <si>
    <t>Dispersion</t>
  </si>
  <si>
    <r>
      <t>* GIR :</t>
    </r>
    <r>
      <rPr>
        <sz val="8"/>
        <color rgb="FF000000"/>
        <rFont val="Arial"/>
        <family val="2"/>
      </rPr>
      <t xml:space="preserve"> groupe iso-ressources.</t>
    </r>
  </si>
  <si>
    <t>La Commission d'admission a-t-elle refusé, en 2015, l'admission …</t>
  </si>
  <si>
    <t>Ensemble des établissements (EHPAD et USLD)</t>
  </si>
  <si>
    <r>
      <rPr>
        <u/>
        <sz val="10"/>
        <rFont val="Arial"/>
        <family val="2"/>
      </rPr>
      <t>Notes</t>
    </r>
    <r>
      <rPr>
        <sz val="10"/>
        <rFont val="Arial"/>
        <family val="2"/>
      </rPr>
      <t xml:space="preserve"> : Les chiffres présentés n'ont pas été arrondis (hormis pour les estimations) afin de permettre à l'utilisateur de réaliser, avec plus de précision, des calculs de fréquences. Toutefois, </t>
    </r>
    <r>
      <rPr>
        <b/>
        <sz val="10"/>
        <rFont val="Arial"/>
        <family val="2"/>
      </rPr>
      <t>il est conseillé d'arrondir les données à la centaine lorsque celles-ci sont diffusées en valeur absolue</t>
    </r>
    <r>
      <rPr>
        <sz val="10"/>
        <rFont val="Arial"/>
        <family val="2"/>
      </rPr>
      <t xml:space="preserve">. </t>
    </r>
  </si>
  <si>
    <t>Catégorie d'établissement</t>
  </si>
  <si>
    <t xml:space="preserve">L'établissement dispose d'une pharmacie à usage intérieur </t>
  </si>
  <si>
    <t>Tableau 13. Distribution des établissements selon qu'ils disposent ou non d'une pharmacie à usage intérieur (PUI), par catégorie d'établissements - Situation au 31/12/2015</t>
  </si>
  <si>
    <t>Ces tableaux viennent en complément du dossier de la Drees n°20, consultable à l'adresse suivante :</t>
  </si>
  <si>
    <t xml:space="preserve"> La page de présentation de l'enquête est consultable à l'adresse suivante : </t>
  </si>
  <si>
    <t>http://drees.solidarites-sante.gouv.fr/etudes-et-statistiques/open-data/etablissements-de-sante-sociaux-et-medico-sociaux/article/l-enquete-aupres-des-etablissements-d-hebergement-pour-personnes-agees-ehpa</t>
  </si>
  <si>
    <t>http://drees.solidarites-sante.gouv.fr/etudes-et-statistiques/publications/les-dossiers-de-la-drees/article/l-accueil-des-personnes-agees-en-etablissement-entre-progression-et</t>
  </si>
  <si>
    <t>Tableau 13. Distribution des établissements selon qu'ils disposent ou non d'une pharmacie à usage intérieur (PUI), par catégorie d'établissements</t>
  </si>
  <si>
    <t>Mis en ligne en juillet 2017, dernière mise à jour : 28/09/2018.</t>
  </si>
  <si>
    <t>Statut juridique de l'Ehpad</t>
  </si>
  <si>
    <t>Répartition en %</t>
  </si>
  <si>
    <t>Capacité installée moyenne</t>
  </si>
  <si>
    <t>Gir moyen pondéré (GMP)</t>
  </si>
  <si>
    <t>Pathos moyen pondéré (PMP)</t>
  </si>
  <si>
    <t>Communes densément peuplées</t>
  </si>
  <si>
    <t>Ehpad privés à but lucratif</t>
  </si>
  <si>
    <t>Ehpad privés à but non lucratif</t>
  </si>
  <si>
    <t>Ehpad publics hospitaliers</t>
  </si>
  <si>
    <t>Ehpad publics non hospitaliers</t>
  </si>
  <si>
    <t>Communes de densité intermédiaire</t>
  </si>
  <si>
    <t>Communes peu denses</t>
  </si>
  <si>
    <t>Communes très peu denses</t>
  </si>
  <si>
    <t>Tableau 14. Caractéristiques des Ehpad selon leur statut juridique et le type de commune dans laquelle ils sont implantés</t>
  </si>
  <si>
    <r>
      <rPr>
        <b/>
        <sz val="8"/>
        <rFont val="Arial"/>
        <family val="2"/>
      </rPr>
      <t>Champ</t>
    </r>
    <r>
      <rPr>
        <sz val="8"/>
        <rFont val="Arial"/>
        <family val="2"/>
      </rPr>
      <t xml:space="preserve"> : Établissements d'hébergement pour personnes âgées dépendantes (Ehpad), France métropolitaine + DROM (hors Mayotte).</t>
    </r>
  </si>
  <si>
    <t>Taux d'encadrement (nombre d'ETP pour 100 places)</t>
  </si>
  <si>
    <t>Taux d'occupation (nombre de personnes accueillies pour 100 places)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</si>
</sst>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 _€_-;\-* #,##0\ _€_-;_-* &quot;-&quot;??\ _€_-;_-@_-"/>
    <numFmt numFmtId="166" formatCode="0.0"/>
  </numFmts>
  <fonts count="29" x14ac:knownFonts="1">
    <font>
      <sz val="11"/>
      <color theme="1"/>
      <name val="Calibri"/>
      <family val="2"/>
      <scheme val="minor"/>
    </font>
    <font>
      <sz val="11"/>
      <color theme="1"/>
      <name val="Calibri"/>
      <family val="2"/>
      <scheme val="minor"/>
    </font>
    <font>
      <sz val="10"/>
      <name val="Arial"/>
      <family val="2"/>
    </font>
    <font>
      <sz val="9"/>
      <color theme="1"/>
      <name val="Calibri"/>
      <family val="2"/>
      <scheme val="minor"/>
    </font>
    <font>
      <sz val="9"/>
      <color theme="1"/>
      <name val="Arial"/>
      <family val="2"/>
    </font>
    <font>
      <sz val="8"/>
      <color theme="1"/>
      <name val="Arial"/>
      <family val="2"/>
    </font>
    <font>
      <b/>
      <sz val="8"/>
      <color theme="1"/>
      <name val="Arial"/>
      <family val="2"/>
    </font>
    <font>
      <b/>
      <sz val="8"/>
      <color rgb="FF000000"/>
      <name val="Arial"/>
      <family val="2"/>
    </font>
    <font>
      <sz val="8"/>
      <color rgb="FF000000"/>
      <name val="Arial"/>
      <family val="2"/>
    </font>
    <font>
      <b/>
      <sz val="10"/>
      <color theme="1"/>
      <name val="Arial"/>
      <family val="2"/>
    </font>
    <font>
      <sz val="11"/>
      <color theme="1"/>
      <name val="Arial"/>
      <family val="2"/>
    </font>
    <font>
      <i/>
      <sz val="8"/>
      <color theme="1"/>
      <name val="Arial"/>
      <family val="2"/>
    </font>
    <font>
      <sz val="8"/>
      <color theme="1"/>
      <name val="Calibri"/>
      <family val="2"/>
      <scheme val="minor"/>
    </font>
    <font>
      <u/>
      <sz val="11"/>
      <color theme="10"/>
      <name val="Calibri"/>
      <family val="2"/>
      <scheme val="minor"/>
    </font>
    <font>
      <sz val="8"/>
      <name val="Arial"/>
      <family val="2"/>
    </font>
    <font>
      <b/>
      <sz val="8"/>
      <name val="Arial"/>
      <family val="2"/>
    </font>
    <font>
      <sz val="11"/>
      <name val="Calibri"/>
      <family val="2"/>
      <scheme val="minor"/>
    </font>
    <font>
      <b/>
      <i/>
      <sz val="9"/>
      <color rgb="FF000000"/>
      <name val="Arial"/>
      <family val="2"/>
    </font>
    <font>
      <b/>
      <i/>
      <sz val="9"/>
      <color theme="1"/>
      <name val="Arial"/>
      <family val="2"/>
    </font>
    <font>
      <b/>
      <sz val="8"/>
      <color theme="1"/>
      <name val="Calibri"/>
      <family val="2"/>
      <scheme val="minor"/>
    </font>
    <font>
      <sz val="8"/>
      <name val="Calibri"/>
      <family val="2"/>
      <scheme val="minor"/>
    </font>
    <font>
      <u/>
      <sz val="9"/>
      <color theme="10"/>
      <name val="Arial"/>
      <family val="2"/>
    </font>
    <font>
      <sz val="8"/>
      <color rgb="FFFF0000"/>
      <name val="Calibri"/>
      <family val="2"/>
      <scheme val="minor"/>
    </font>
    <font>
      <sz val="9"/>
      <name val="Arial"/>
      <family val="2"/>
    </font>
    <font>
      <b/>
      <sz val="11"/>
      <name val="Arial"/>
      <family val="2"/>
    </font>
    <font>
      <sz val="11"/>
      <name val="Arial"/>
      <family val="2"/>
    </font>
    <font>
      <b/>
      <sz val="10"/>
      <name val="Arial"/>
      <family val="2"/>
    </font>
    <font>
      <u/>
      <sz val="10"/>
      <name val="Arial"/>
      <family val="2"/>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25">
    <border>
      <left/>
      <right/>
      <top/>
      <bottom/>
      <diagonal/>
    </border>
    <border>
      <left style="medium">
        <color rgb="FFC1C1C1"/>
      </left>
      <right/>
      <top style="medium">
        <color rgb="FFC1C1C1"/>
      </top>
      <bottom/>
      <diagonal/>
    </border>
    <border>
      <left/>
      <right/>
      <top style="medium">
        <color rgb="FFC1C1C1"/>
      </top>
      <bottom/>
      <diagonal/>
    </border>
    <border>
      <left style="medium">
        <color rgb="FFC1C1C1"/>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hair">
        <color indexed="8"/>
      </bottom>
      <diagonal/>
    </border>
    <border>
      <left style="hair">
        <color auto="1"/>
      </left>
      <right style="hair">
        <color auto="1"/>
      </right>
      <top/>
      <bottom/>
      <diagonal/>
    </border>
    <border>
      <left style="hair">
        <color auto="1"/>
      </left>
      <right style="hair">
        <color auto="1"/>
      </right>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rgb="FFC1C1C1"/>
      </left>
      <right style="hair">
        <color auto="1"/>
      </right>
      <top style="hair">
        <color indexed="64"/>
      </top>
      <bottom/>
      <diagonal/>
    </border>
    <border>
      <left style="medium">
        <color rgb="FFC1C1C1"/>
      </left>
      <right style="hair">
        <color auto="1"/>
      </right>
      <top/>
      <bottom style="hair">
        <color auto="1"/>
      </bottom>
      <diagonal/>
    </border>
    <border>
      <left style="hair">
        <color indexed="64"/>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style="thin">
        <color auto="1"/>
      </right>
      <top/>
      <bottom style="dotted">
        <color auto="1"/>
      </bottom>
      <diagonal/>
    </border>
  </borders>
  <cellStyleXfs count="4">
    <xf numFmtId="0" fontId="0" fillId="0" borderId="0"/>
    <xf numFmtId="164" fontId="1" fillId="0" borderId="0" applyFont="0" applyFill="0" applyBorder="0" applyAlignment="0" applyProtection="0"/>
    <xf numFmtId="0" fontId="2" fillId="0" borderId="0"/>
    <xf numFmtId="0" fontId="13" fillId="0" borderId="0" applyNumberFormat="0" applyFill="0" applyBorder="0" applyAlignment="0" applyProtection="0"/>
  </cellStyleXfs>
  <cellXfs count="230">
    <xf numFmtId="0" fontId="0" fillId="0" borderId="0" xfId="0"/>
    <xf numFmtId="0" fontId="3" fillId="0" borderId="0" xfId="0" applyFont="1"/>
    <xf numFmtId="0" fontId="5" fillId="2" borderId="0" xfId="0" applyFont="1" applyFill="1"/>
    <xf numFmtId="0" fontId="5" fillId="2" borderId="0" xfId="0" applyFont="1" applyFill="1" applyBorder="1"/>
    <xf numFmtId="3" fontId="7" fillId="2" borderId="0" xfId="0" applyNumberFormat="1" applyFont="1" applyFill="1" applyBorder="1" applyAlignment="1">
      <alignment horizontal="right"/>
    </xf>
    <xf numFmtId="0" fontId="10" fillId="2" borderId="0" xfId="0" applyFont="1" applyFill="1"/>
    <xf numFmtId="0" fontId="7" fillId="2" borderId="0" xfId="0" applyFont="1" applyFill="1" applyBorder="1" applyAlignment="1">
      <alignment horizontal="left"/>
    </xf>
    <xf numFmtId="0" fontId="0" fillId="2" borderId="0" xfId="0" applyFill="1"/>
    <xf numFmtId="0" fontId="9" fillId="2" borderId="0" xfId="0" applyFont="1" applyFill="1"/>
    <xf numFmtId="0" fontId="14" fillId="2" borderId="0" xfId="0" applyFont="1" applyFill="1" applyAlignment="1">
      <alignment vertical="center"/>
    </xf>
    <xf numFmtId="0" fontId="16" fillId="2" borderId="0" xfId="0" applyFont="1" applyFill="1" applyAlignment="1"/>
    <xf numFmtId="0" fontId="12" fillId="0" borderId="0" xfId="0" applyFont="1" applyBorder="1"/>
    <xf numFmtId="0" fontId="12" fillId="0" borderId="0" xfId="0" applyFont="1"/>
    <xf numFmtId="0" fontId="19" fillId="0" borderId="0" xfId="0" applyFont="1"/>
    <xf numFmtId="0" fontId="20" fillId="2" borderId="0" xfId="0" applyFont="1" applyFill="1" applyAlignment="1"/>
    <xf numFmtId="0" fontId="3" fillId="0" borderId="0" xfId="0" applyFont="1" applyBorder="1"/>
    <xf numFmtId="0" fontId="6" fillId="2" borderId="0" xfId="0" applyFont="1" applyFill="1" applyBorder="1" applyAlignment="1">
      <alignment horizontal="left" vertical="top"/>
    </xf>
    <xf numFmtId="49" fontId="12" fillId="2" borderId="0" xfId="0" applyNumberFormat="1" applyFont="1" applyFill="1" applyBorder="1" applyAlignment="1">
      <alignment vertical="center"/>
    </xf>
    <xf numFmtId="49" fontId="12" fillId="2" borderId="0" xfId="0" applyNumberFormat="1" applyFont="1" applyFill="1" applyBorder="1" applyAlignment="1">
      <alignment vertical="center" wrapText="1"/>
    </xf>
    <xf numFmtId="0" fontId="12" fillId="2" borderId="0" xfId="0" applyFont="1" applyFill="1" applyBorder="1" applyAlignment="1">
      <alignment vertical="center"/>
    </xf>
    <xf numFmtId="0" fontId="12" fillId="2" borderId="0" xfId="0" applyFont="1" applyFill="1" applyBorder="1"/>
    <xf numFmtId="0" fontId="7" fillId="2" borderId="4" xfId="0" applyFont="1" applyFill="1" applyBorder="1" applyAlignment="1">
      <alignment horizontal="center" vertical="center" wrapText="1"/>
    </xf>
    <xf numFmtId="0" fontId="12" fillId="2" borderId="0" xfId="0" applyFont="1" applyFill="1"/>
    <xf numFmtId="49" fontId="8" fillId="2" borderId="4" xfId="0" applyNumberFormat="1" applyFont="1" applyFill="1" applyBorder="1" applyAlignment="1">
      <alignment vertical="center"/>
    </xf>
    <xf numFmtId="49" fontId="8" fillId="2" borderId="4" xfId="0" applyNumberFormat="1" applyFont="1" applyFill="1" applyBorder="1" applyAlignment="1">
      <alignment vertical="center" wrapText="1"/>
    </xf>
    <xf numFmtId="3" fontId="8" fillId="2" borderId="4" xfId="1" applyNumberFormat="1" applyFont="1" applyFill="1" applyBorder="1" applyAlignment="1">
      <alignment vertical="center"/>
    </xf>
    <xf numFmtId="3" fontId="7" fillId="2" borderId="4" xfId="1" applyNumberFormat="1" applyFont="1" applyFill="1" applyBorder="1" applyAlignment="1">
      <alignment vertical="center"/>
    </xf>
    <xf numFmtId="3" fontId="17" fillId="2" borderId="4" xfId="1" applyNumberFormat="1" applyFont="1" applyFill="1" applyBorder="1" applyAlignment="1">
      <alignment vertical="center"/>
    </xf>
    <xf numFmtId="0" fontId="3" fillId="2" borderId="0" xfId="0" applyFont="1" applyFill="1"/>
    <xf numFmtId="3" fontId="6" fillId="2" borderId="4" xfId="1" applyNumberFormat="1" applyFont="1" applyFill="1" applyBorder="1" applyAlignment="1">
      <alignment vertical="center"/>
    </xf>
    <xf numFmtId="0" fontId="19" fillId="2" borderId="0" xfId="0" applyFont="1" applyFill="1"/>
    <xf numFmtId="0" fontId="7" fillId="2" borderId="4" xfId="0" applyFont="1" applyFill="1" applyBorder="1" applyAlignment="1">
      <alignment vertical="center" wrapText="1"/>
    </xf>
    <xf numFmtId="0" fontId="3" fillId="2" borderId="0" xfId="0" applyFont="1" applyFill="1" applyBorder="1"/>
    <xf numFmtId="0" fontId="12" fillId="2" borderId="0" xfId="0" applyFont="1" applyFill="1" applyBorder="1" applyAlignment="1">
      <alignment vertical="center" wrapText="1"/>
    </xf>
    <xf numFmtId="0" fontId="15" fillId="2" borderId="10" xfId="2" applyFont="1" applyFill="1" applyBorder="1" applyAlignment="1">
      <alignment vertical="center"/>
    </xf>
    <xf numFmtId="0" fontId="6" fillId="2" borderId="0" xfId="0" applyFont="1" applyFill="1"/>
    <xf numFmtId="0" fontId="5" fillId="2" borderId="0" xfId="0" applyFont="1" applyFill="1" applyAlignment="1">
      <alignment vertical="center"/>
    </xf>
    <xf numFmtId="0" fontId="8" fillId="2" borderId="0" xfId="0" applyFont="1" applyFill="1" applyAlignment="1">
      <alignment vertical="center"/>
    </xf>
    <xf numFmtId="0" fontId="7" fillId="2" borderId="4" xfId="0" applyFont="1" applyFill="1" applyBorder="1" applyAlignment="1">
      <alignment horizontal="left" vertical="center" wrapText="1"/>
    </xf>
    <xf numFmtId="0" fontId="5" fillId="2" borderId="4" xfId="0" applyFont="1" applyFill="1" applyBorder="1" applyAlignment="1">
      <alignment horizontal="left" vertical="top"/>
    </xf>
    <xf numFmtId="3" fontId="8" fillId="2" borderId="4" xfId="0" applyNumberFormat="1" applyFont="1" applyFill="1" applyBorder="1" applyAlignment="1">
      <alignment vertical="center" wrapText="1"/>
    </xf>
    <xf numFmtId="166" fontId="8" fillId="2" borderId="4" xfId="0" applyNumberFormat="1" applyFont="1" applyFill="1" applyBorder="1" applyAlignment="1">
      <alignment vertical="center" wrapText="1"/>
    </xf>
    <xf numFmtId="166" fontId="5" fillId="2" borderId="4" xfId="0" applyNumberFormat="1" applyFont="1" applyFill="1" applyBorder="1" applyAlignment="1">
      <alignment vertical="center"/>
    </xf>
    <xf numFmtId="0" fontId="6" fillId="2" borderId="4" xfId="0" applyFont="1" applyFill="1" applyBorder="1" applyAlignment="1">
      <alignment vertical="center"/>
    </xf>
    <xf numFmtId="3" fontId="6" fillId="2" borderId="4" xfId="0" applyNumberFormat="1" applyFont="1" applyFill="1" applyBorder="1" applyAlignment="1">
      <alignment vertical="center"/>
    </xf>
    <xf numFmtId="166" fontId="6" fillId="2" borderId="4" xfId="0" applyNumberFormat="1" applyFont="1" applyFill="1" applyBorder="1" applyAlignment="1">
      <alignment vertical="center"/>
    </xf>
    <xf numFmtId="0" fontId="5" fillId="2" borderId="0" xfId="0" applyFont="1" applyFill="1" applyAlignment="1"/>
    <xf numFmtId="166" fontId="5" fillId="2" borderId="0" xfId="0" applyNumberFormat="1" applyFont="1" applyFill="1" applyAlignment="1">
      <alignment vertical="center"/>
    </xf>
    <xf numFmtId="0" fontId="6" fillId="2" borderId="0" xfId="0" applyFont="1" applyFill="1" applyAlignment="1">
      <alignment vertical="center"/>
    </xf>
    <xf numFmtId="0" fontId="12" fillId="0" borderId="0" xfId="0" applyFont="1" applyAlignment="1">
      <alignment wrapText="1"/>
    </xf>
    <xf numFmtId="0" fontId="6" fillId="2" borderId="0" xfId="0" applyFont="1" applyFill="1" applyAlignment="1">
      <alignment horizontal="left" vertical="top"/>
    </xf>
    <xf numFmtId="0" fontId="8" fillId="2" borderId="4" xfId="0" applyFont="1" applyFill="1" applyBorder="1" applyAlignment="1">
      <alignment vertical="top" wrapText="1"/>
    </xf>
    <xf numFmtId="165" fontId="5" fillId="2" borderId="4" xfId="1" applyNumberFormat="1" applyFont="1" applyFill="1" applyBorder="1" applyAlignment="1">
      <alignment vertical="top" wrapText="1"/>
    </xf>
    <xf numFmtId="0" fontId="5" fillId="2" borderId="0" xfId="0" applyFont="1" applyFill="1" applyAlignment="1">
      <alignment vertical="top"/>
    </xf>
    <xf numFmtId="0" fontId="5" fillId="2" borderId="0" xfId="0" applyFont="1" applyFill="1" applyAlignment="1">
      <alignment wrapText="1"/>
    </xf>
    <xf numFmtId="0" fontId="12" fillId="2" borderId="0" xfId="0" applyFont="1" applyFill="1" applyAlignment="1">
      <alignment wrapText="1"/>
    </xf>
    <xf numFmtId="0" fontId="12" fillId="0" borderId="0" xfId="0" applyFont="1" applyAlignment="1">
      <alignment vertical="center"/>
    </xf>
    <xf numFmtId="0" fontId="8" fillId="2" borderId="4" xfId="0" applyFont="1" applyFill="1" applyBorder="1" applyAlignment="1">
      <alignment vertical="center" wrapText="1"/>
    </xf>
    <xf numFmtId="165" fontId="5" fillId="2" borderId="4" xfId="1" applyNumberFormat="1" applyFont="1" applyFill="1" applyBorder="1" applyAlignment="1">
      <alignment vertical="center" wrapText="1"/>
    </xf>
    <xf numFmtId="165" fontId="6" fillId="2" borderId="4" xfId="1" applyNumberFormat="1" applyFont="1" applyFill="1" applyBorder="1" applyAlignment="1">
      <alignment vertical="center" wrapText="1"/>
    </xf>
    <xf numFmtId="0" fontId="6" fillId="2" borderId="0" xfId="0" applyFont="1" applyFill="1" applyAlignment="1">
      <alignment vertical="top"/>
    </xf>
    <xf numFmtId="0" fontId="12" fillId="2" borderId="0" xfId="0" applyFont="1" applyFill="1" applyAlignment="1"/>
    <xf numFmtId="0" fontId="12" fillId="2" borderId="0" xfId="0" applyFont="1" applyFill="1" applyAlignment="1">
      <alignment vertical="center"/>
    </xf>
    <xf numFmtId="3" fontId="5" fillId="2" borderId="0" xfId="0" applyNumberFormat="1" applyFont="1" applyFill="1" applyBorder="1" applyAlignment="1">
      <alignment vertical="top" wrapText="1"/>
    </xf>
    <xf numFmtId="0" fontId="6" fillId="2" borderId="0" xfId="0" applyFont="1" applyFill="1" applyAlignment="1">
      <alignment horizontal="left" vertical="center" wrapText="1"/>
    </xf>
    <xf numFmtId="0" fontId="5" fillId="2" borderId="6" xfId="0" applyFont="1" applyFill="1" applyBorder="1"/>
    <xf numFmtId="2" fontId="8" fillId="2" borderId="4" xfId="0" applyNumberFormat="1" applyFont="1" applyFill="1" applyBorder="1" applyAlignment="1">
      <alignment horizontal="center" vertical="center"/>
    </xf>
    <xf numFmtId="2" fontId="8"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xf>
    <xf numFmtId="0" fontId="8" fillId="2" borderId="9" xfId="0" applyFont="1" applyFill="1" applyBorder="1" applyAlignment="1">
      <alignment vertical="center" wrapText="1"/>
    </xf>
    <xf numFmtId="0" fontId="7" fillId="2" borderId="9" xfId="0" applyFont="1" applyFill="1" applyBorder="1" applyAlignment="1">
      <alignment vertical="center" wrapText="1"/>
    </xf>
    <xf numFmtId="0" fontId="12" fillId="2" borderId="0" xfId="0" applyFont="1" applyFill="1" applyAlignment="1">
      <alignment horizontal="left"/>
    </xf>
    <xf numFmtId="0" fontId="8" fillId="2" borderId="0" xfId="0" applyFont="1" applyFill="1" applyBorder="1" applyAlignment="1">
      <alignment vertical="center"/>
    </xf>
    <xf numFmtId="0" fontId="8" fillId="2" borderId="0" xfId="0" applyFont="1" applyFill="1" applyBorder="1" applyAlignment="1">
      <alignment horizontal="center" vertical="center" wrapText="1"/>
    </xf>
    <xf numFmtId="0" fontId="7" fillId="2" borderId="0" xfId="0" applyFont="1" applyFill="1" applyBorder="1" applyAlignment="1">
      <alignment horizontal="left" vertical="center"/>
    </xf>
    <xf numFmtId="2" fontId="7" fillId="2" borderId="0" xfId="0" applyNumberFormat="1" applyFont="1" applyFill="1" applyBorder="1" applyAlignment="1">
      <alignment horizontal="right" vertical="center"/>
    </xf>
    <xf numFmtId="0" fontId="7" fillId="2" borderId="0" xfId="0" applyFont="1" applyFill="1" applyBorder="1" applyAlignment="1">
      <alignment vertical="center"/>
    </xf>
    <xf numFmtId="0" fontId="12" fillId="2" borderId="0" xfId="0" applyFont="1" applyFill="1" applyAlignment="1">
      <alignment horizontal="left" vertical="center"/>
    </xf>
    <xf numFmtId="0" fontId="6" fillId="2" borderId="3" xfId="0" applyFont="1" applyFill="1" applyBorder="1" applyAlignment="1">
      <alignment horizontal="left" vertical="top" wrapText="1"/>
    </xf>
    <xf numFmtId="0" fontId="5" fillId="2" borderId="4" xfId="0" applyFont="1" applyFill="1" applyBorder="1" applyAlignment="1">
      <alignment vertical="center" wrapText="1"/>
    </xf>
    <xf numFmtId="165" fontId="5" fillId="2" borderId="4" xfId="1" applyNumberFormat="1" applyFont="1" applyFill="1" applyBorder="1" applyAlignment="1">
      <alignment horizontal="right" vertical="center" wrapText="1"/>
    </xf>
    <xf numFmtId="165" fontId="5" fillId="2" borderId="4" xfId="1" applyNumberFormat="1" applyFont="1" applyFill="1" applyBorder="1" applyAlignment="1">
      <alignment horizontal="right" vertical="center"/>
    </xf>
    <xf numFmtId="3" fontId="7" fillId="2" borderId="4" xfId="0" applyNumberFormat="1" applyFont="1" applyFill="1" applyBorder="1" applyAlignment="1">
      <alignment horizontal="right" vertical="center"/>
    </xf>
    <xf numFmtId="3" fontId="5" fillId="2" borderId="4" xfId="0" applyNumberFormat="1" applyFont="1" applyFill="1" applyBorder="1" applyAlignment="1">
      <alignment horizontal="right" vertical="center"/>
    </xf>
    <xf numFmtId="3" fontId="8" fillId="2" borderId="4" xfId="0" applyNumberFormat="1" applyFont="1" applyFill="1" applyBorder="1" applyAlignment="1">
      <alignment horizontal="right" vertical="center"/>
    </xf>
    <xf numFmtId="3" fontId="11" fillId="2" borderId="4" xfId="0" applyNumberFormat="1" applyFont="1" applyFill="1" applyBorder="1" applyAlignment="1">
      <alignment horizontal="right" vertical="center"/>
    </xf>
    <xf numFmtId="3" fontId="6" fillId="2" borderId="4" xfId="0" applyNumberFormat="1" applyFont="1" applyFill="1" applyBorder="1" applyAlignment="1">
      <alignment horizontal="right" vertical="center"/>
    </xf>
    <xf numFmtId="0" fontId="7" fillId="2" borderId="4" xfId="0" applyFont="1" applyFill="1" applyBorder="1" applyAlignment="1">
      <alignment vertical="center"/>
    </xf>
    <xf numFmtId="0" fontId="11" fillId="2" borderId="4" xfId="0" applyFont="1" applyFill="1" applyBorder="1" applyAlignment="1">
      <alignment horizontal="right" vertical="center"/>
    </xf>
    <xf numFmtId="0" fontId="6" fillId="2" borderId="4" xfId="0" applyFont="1" applyFill="1" applyBorder="1" applyAlignment="1">
      <alignment horizontal="center" vertical="center"/>
    </xf>
    <xf numFmtId="0" fontId="6" fillId="2" borderId="4" xfId="0" applyFont="1" applyFill="1" applyBorder="1" applyAlignment="1">
      <alignment horizontal="center" vertical="center" wrapText="1"/>
    </xf>
    <xf numFmtId="0" fontId="8" fillId="2" borderId="4" xfId="0" applyFont="1" applyFill="1" applyBorder="1" applyAlignment="1">
      <alignment horizontal="left" vertical="center" wrapText="1"/>
    </xf>
    <xf numFmtId="3" fontId="5" fillId="2" borderId="4" xfId="0" applyNumberFormat="1" applyFont="1" applyFill="1" applyBorder="1" applyAlignment="1">
      <alignment vertical="center"/>
    </xf>
    <xf numFmtId="0" fontId="8" fillId="2" borderId="0" xfId="0" applyFont="1" applyFill="1" applyAlignment="1">
      <alignment vertical="top"/>
    </xf>
    <xf numFmtId="3" fontId="5" fillId="2" borderId="0" xfId="0" applyNumberFormat="1" applyFont="1" applyFill="1" applyBorder="1" applyAlignment="1">
      <alignment vertical="center"/>
    </xf>
    <xf numFmtId="3" fontId="5" fillId="2" borderId="0" xfId="0" applyNumberFormat="1" applyFont="1" applyFill="1" applyBorder="1" applyAlignment="1">
      <alignment vertical="top"/>
    </xf>
    <xf numFmtId="0" fontId="7" fillId="2" borderId="4" xfId="0" applyFont="1" applyFill="1" applyBorder="1" applyAlignment="1">
      <alignment horizontal="center" vertical="center" wrapText="1"/>
    </xf>
    <xf numFmtId="0" fontId="7" fillId="2" borderId="4" xfId="0" applyFont="1" applyFill="1" applyBorder="1" applyAlignment="1">
      <alignment vertical="center" wrapText="1"/>
    </xf>
    <xf numFmtId="0" fontId="12" fillId="0" borderId="0" xfId="0" applyFont="1" applyFill="1" applyBorder="1"/>
    <xf numFmtId="0" fontId="7" fillId="0" borderId="4" xfId="0" applyFont="1" applyFill="1" applyBorder="1" applyAlignment="1">
      <alignment horizontal="center" vertical="center" wrapText="1"/>
    </xf>
    <xf numFmtId="0" fontId="12" fillId="0" borderId="0" xfId="0" applyFont="1" applyFill="1"/>
    <xf numFmtId="0" fontId="7" fillId="0" borderId="4" xfId="0" applyFont="1" applyFill="1" applyBorder="1" applyAlignment="1">
      <alignment horizontal="left" vertical="center" wrapText="1"/>
    </xf>
    <xf numFmtId="0" fontId="5" fillId="0" borderId="0" xfId="0" applyFont="1" applyFill="1" applyAlignment="1">
      <alignment vertical="center"/>
    </xf>
    <xf numFmtId="0" fontId="6" fillId="0" borderId="4" xfId="0" applyFont="1" applyFill="1" applyBorder="1" applyAlignment="1">
      <alignment vertical="center"/>
    </xf>
    <xf numFmtId="0" fontId="6" fillId="2" borderId="0" xfId="0" applyFont="1" applyFill="1" applyAlignment="1">
      <alignment horizontal="right"/>
    </xf>
    <xf numFmtId="0" fontId="7" fillId="0" borderId="5" xfId="0" applyFont="1" applyFill="1" applyBorder="1" applyAlignment="1">
      <alignment vertical="center" wrapText="1"/>
    </xf>
    <xf numFmtId="0" fontId="8" fillId="0" borderId="4" xfId="0" applyFont="1" applyFill="1" applyBorder="1" applyAlignment="1">
      <alignment vertical="center" wrapText="1"/>
    </xf>
    <xf numFmtId="0" fontId="7" fillId="2" borderId="4"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6" fillId="2" borderId="4" xfId="0" applyFont="1" applyFill="1" applyBorder="1" applyAlignment="1">
      <alignment horizontal="center" vertical="center"/>
    </xf>
    <xf numFmtId="0" fontId="6" fillId="2" borderId="1" xfId="0" applyFont="1" applyFill="1" applyBorder="1" applyAlignment="1">
      <alignment vertical="top"/>
    </xf>
    <xf numFmtId="0" fontId="6" fillId="2" borderId="2" xfId="0" applyFont="1" applyFill="1" applyBorder="1" applyAlignment="1">
      <alignment vertical="top" wrapText="1"/>
    </xf>
    <xf numFmtId="0" fontId="6" fillId="2" borderId="3" xfId="0" applyFont="1" applyFill="1" applyBorder="1" applyAlignment="1">
      <alignment vertical="top"/>
    </xf>
    <xf numFmtId="0" fontId="6" fillId="2" borderId="0" xfId="0" applyFont="1" applyFill="1" applyBorder="1" applyAlignment="1">
      <alignment vertical="top" wrapText="1"/>
    </xf>
    <xf numFmtId="0" fontId="6" fillId="2" borderId="0" xfId="0" applyFont="1" applyFill="1" applyAlignment="1">
      <alignment vertical="top" wrapText="1"/>
    </xf>
    <xf numFmtId="0" fontId="6" fillId="2" borderId="4" xfId="0" applyFont="1" applyFill="1" applyBorder="1" applyAlignment="1">
      <alignment vertical="center" wrapText="1"/>
    </xf>
    <xf numFmtId="0" fontId="6" fillId="2" borderId="4" xfId="0" applyFont="1" applyFill="1" applyBorder="1" applyAlignment="1">
      <alignment horizontal="center" vertical="center" wrapText="1"/>
    </xf>
    <xf numFmtId="0" fontId="6" fillId="2" borderId="0" xfId="0" applyFont="1" applyFill="1" applyBorder="1" applyAlignment="1">
      <alignment horizontal="left" vertical="center"/>
    </xf>
    <xf numFmtId="0" fontId="12" fillId="0" borderId="0" xfId="0" applyFont="1" applyBorder="1" applyAlignment="1">
      <alignment vertical="center"/>
    </xf>
    <xf numFmtId="0" fontId="7" fillId="2" borderId="4"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7" fillId="2" borderId="0" xfId="0" applyFont="1" applyFill="1" applyBorder="1" applyAlignment="1"/>
    <xf numFmtId="0" fontId="6" fillId="2" borderId="4" xfId="0" applyFont="1" applyFill="1" applyBorder="1" applyAlignment="1">
      <alignment horizontal="left" vertical="center" wrapText="1"/>
    </xf>
    <xf numFmtId="0" fontId="6" fillId="2" borderId="7" xfId="0" applyFont="1" applyFill="1" applyBorder="1" applyAlignment="1">
      <alignment vertical="center" wrapText="1"/>
    </xf>
    <xf numFmtId="0" fontId="7" fillId="2" borderId="7" xfId="0" applyFont="1" applyFill="1" applyBorder="1" applyAlignment="1">
      <alignment vertical="center" wrapText="1"/>
    </xf>
    <xf numFmtId="0" fontId="6" fillId="2" borderId="0" xfId="0" applyFont="1" applyFill="1" applyAlignment="1">
      <alignment vertical="center" wrapText="1"/>
    </xf>
    <xf numFmtId="0" fontId="7" fillId="2" borderId="5" xfId="0" applyFont="1" applyFill="1" applyBorder="1" applyAlignment="1">
      <alignment vertical="center" wrapText="1"/>
    </xf>
    <xf numFmtId="165" fontId="6" fillId="2" borderId="4" xfId="1" applyNumberFormat="1" applyFont="1" applyFill="1" applyBorder="1" applyAlignment="1">
      <alignment horizontal="right" vertical="center" wrapText="1"/>
    </xf>
    <xf numFmtId="0" fontId="0" fillId="2" borderId="0" xfId="0" applyFill="1" applyBorder="1"/>
    <xf numFmtId="165" fontId="5" fillId="2" borderId="0" xfId="1" applyNumberFormat="1" applyFont="1" applyFill="1" applyBorder="1" applyAlignment="1">
      <alignment vertical="top" wrapText="1"/>
    </xf>
    <xf numFmtId="0" fontId="14" fillId="2" borderId="0" xfId="0" applyFont="1" applyFill="1" applyBorder="1" applyAlignment="1">
      <alignment vertical="top"/>
    </xf>
    <xf numFmtId="0" fontId="6" fillId="0" borderId="0" xfId="0" applyFont="1" applyFill="1" applyAlignment="1">
      <alignment vertical="center"/>
    </xf>
    <xf numFmtId="0" fontId="6" fillId="2" borderId="0" xfId="0" applyFont="1" applyFill="1" applyAlignment="1"/>
    <xf numFmtId="165" fontId="5" fillId="2" borderId="0" xfId="1" applyNumberFormat="1" applyFont="1" applyFill="1" applyBorder="1" applyAlignment="1">
      <alignment horizontal="right" vertical="center" wrapText="1"/>
    </xf>
    <xf numFmtId="165" fontId="6" fillId="2" borderId="0" xfId="1" applyNumberFormat="1" applyFont="1" applyFill="1" applyBorder="1" applyAlignment="1">
      <alignment horizontal="right" vertical="center" wrapText="1"/>
    </xf>
    <xf numFmtId="0" fontId="8" fillId="2" borderId="0" xfId="0" applyFont="1" applyFill="1" applyAlignment="1">
      <alignment vertical="top" wrapText="1"/>
    </xf>
    <xf numFmtId="0" fontId="7" fillId="2" borderId="0" xfId="0" applyFont="1" applyFill="1" applyAlignment="1">
      <alignment vertical="top"/>
    </xf>
    <xf numFmtId="0" fontId="4" fillId="2" borderId="0" xfId="0" applyFont="1" applyFill="1"/>
    <xf numFmtId="0" fontId="21" fillId="2" borderId="0" xfId="3" applyFont="1" applyFill="1" applyBorder="1" applyAlignment="1">
      <alignment horizontal="left" vertical="top"/>
    </xf>
    <xf numFmtId="0" fontId="22" fillId="0" borderId="0" xfId="0" applyFont="1" applyFill="1" applyBorder="1"/>
    <xf numFmtId="49" fontId="22" fillId="0" borderId="0" xfId="0" applyNumberFormat="1" applyFont="1" applyFill="1" applyBorder="1" applyAlignment="1">
      <alignment vertical="center"/>
    </xf>
    <xf numFmtId="49" fontId="22" fillId="0" borderId="0" xfId="0" applyNumberFormat="1" applyFont="1" applyFill="1" applyBorder="1" applyAlignment="1">
      <alignment vertical="center" wrapText="1"/>
    </xf>
    <xf numFmtId="0" fontId="22" fillId="0" borderId="0" xfId="0" applyFont="1" applyFill="1" applyBorder="1" applyAlignment="1">
      <alignment vertical="center"/>
    </xf>
    <xf numFmtId="0" fontId="7" fillId="2" borderId="4" xfId="0" applyFont="1" applyFill="1" applyBorder="1" applyAlignment="1">
      <alignment vertical="center" wrapText="1"/>
    </xf>
    <xf numFmtId="0" fontId="7" fillId="2" borderId="4" xfId="0" applyFont="1" applyFill="1" applyBorder="1" applyAlignment="1">
      <alignment horizontal="center" vertical="center" wrapText="1"/>
    </xf>
    <xf numFmtId="0" fontId="24" fillId="2" borderId="0" xfId="0" applyFont="1" applyFill="1"/>
    <xf numFmtId="0" fontId="16" fillId="2" borderId="0" xfId="0" applyFont="1" applyFill="1"/>
    <xf numFmtId="0" fontId="25" fillId="2" borderId="0" xfId="0" applyFont="1" applyFill="1"/>
    <xf numFmtId="0" fontId="26" fillId="2" borderId="0" xfId="0" applyFont="1" applyFill="1" applyAlignment="1">
      <alignment horizontal="left"/>
    </xf>
    <xf numFmtId="0" fontId="7" fillId="2" borderId="4"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5" fillId="2" borderId="0" xfId="0" applyFont="1" applyFill="1" applyBorder="1" applyAlignment="1">
      <alignment vertical="center" wrapText="1"/>
    </xf>
    <xf numFmtId="165" fontId="5" fillId="2" borderId="0" xfId="1" applyNumberFormat="1" applyFont="1" applyFill="1" applyBorder="1" applyAlignment="1">
      <alignment horizontal="right" vertical="center"/>
    </xf>
    <xf numFmtId="0" fontId="6" fillId="2" borderId="0" xfId="0" applyFont="1" applyFill="1" applyAlignment="1">
      <alignment horizontal="left"/>
    </xf>
    <xf numFmtId="0" fontId="23" fillId="2" borderId="0" xfId="0" applyFont="1" applyFill="1" applyAlignment="1">
      <alignment horizontal="left"/>
    </xf>
    <xf numFmtId="0" fontId="4" fillId="0" borderId="0" xfId="0" applyFont="1"/>
    <xf numFmtId="0" fontId="5" fillId="0" borderId="0" xfId="0" applyFont="1"/>
    <xf numFmtId="1" fontId="5" fillId="2" borderId="4" xfId="0" applyNumberFormat="1" applyFont="1" applyFill="1" applyBorder="1" applyAlignment="1">
      <alignment horizontal="center" vertical="center" wrapText="1"/>
    </xf>
    <xf numFmtId="0" fontId="5" fillId="2" borderId="19" xfId="0" applyFont="1" applyFill="1" applyBorder="1"/>
    <xf numFmtId="0" fontId="21" fillId="2" borderId="0" xfId="3" applyFont="1" applyFill="1" applyAlignment="1">
      <alignment horizontal="left"/>
    </xf>
    <xf numFmtId="0" fontId="4" fillId="2" borderId="0" xfId="0" applyFont="1" applyFill="1" applyAlignment="1"/>
    <xf numFmtId="0" fontId="4" fillId="0" borderId="0" xfId="0" applyFont="1" applyAlignment="1"/>
    <xf numFmtId="0" fontId="21" fillId="2" borderId="0" xfId="3" applyFont="1" applyFill="1"/>
    <xf numFmtId="0" fontId="8" fillId="0" borderId="21" xfId="0" applyFont="1" applyBorder="1" applyAlignment="1">
      <alignment horizontal="left" vertical="center"/>
    </xf>
    <xf numFmtId="164" fontId="8" fillId="0" borderId="21" xfId="1" applyFont="1" applyBorder="1" applyAlignment="1">
      <alignment horizontal="left" vertical="center"/>
    </xf>
    <xf numFmtId="164" fontId="8" fillId="0" borderId="21" xfId="1" applyFont="1" applyBorder="1" applyAlignment="1">
      <alignment vertical="center"/>
    </xf>
    <xf numFmtId="164" fontId="5" fillId="0" borderId="21" xfId="1" applyFont="1" applyBorder="1" applyAlignment="1">
      <alignment vertical="center"/>
    </xf>
    <xf numFmtId="0" fontId="8" fillId="0" borderId="22" xfId="0" applyFont="1" applyBorder="1" applyAlignment="1">
      <alignment horizontal="left" vertical="center"/>
    </xf>
    <xf numFmtId="164" fontId="8" fillId="0" borderId="22" xfId="1" applyFont="1" applyBorder="1" applyAlignment="1">
      <alignment horizontal="left" vertical="center"/>
    </xf>
    <xf numFmtId="164" fontId="8" fillId="0" borderId="22" xfId="1" applyFont="1" applyBorder="1" applyAlignment="1">
      <alignment vertical="center"/>
    </xf>
    <xf numFmtId="164" fontId="5" fillId="0" borderId="22" xfId="1" applyFont="1" applyBorder="1" applyAlignment="1">
      <alignment vertical="center"/>
    </xf>
    <xf numFmtId="0" fontId="6" fillId="0" borderId="23" xfId="0" applyFont="1" applyBorder="1" applyAlignment="1">
      <alignment vertical="center"/>
    </xf>
    <xf numFmtId="164" fontId="6" fillId="0" borderId="23" xfId="1" applyFont="1" applyBorder="1" applyAlignment="1">
      <alignment vertical="center"/>
    </xf>
    <xf numFmtId="0" fontId="8" fillId="0" borderId="24" xfId="0" applyFont="1" applyBorder="1" applyAlignment="1">
      <alignment horizontal="left" vertical="center"/>
    </xf>
    <xf numFmtId="164" fontId="8" fillId="0" borderId="24" xfId="1" applyFont="1" applyBorder="1" applyAlignment="1">
      <alignment horizontal="left" vertical="center"/>
    </xf>
    <xf numFmtId="164" fontId="8" fillId="0" borderId="24" xfId="1" applyFont="1" applyBorder="1" applyAlignment="1">
      <alignment vertical="center"/>
    </xf>
    <xf numFmtId="164" fontId="5" fillId="0" borderId="24" xfId="1" applyFont="1" applyBorder="1" applyAlignment="1">
      <alignment vertical="center"/>
    </xf>
    <xf numFmtId="0" fontId="6" fillId="0" borderId="0" xfId="0" applyFont="1"/>
    <xf numFmtId="0" fontId="7" fillId="0" borderId="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0" xfId="0" applyFont="1" applyBorder="1" applyAlignment="1">
      <alignment horizontal="center" vertical="center" wrapText="1"/>
    </xf>
    <xf numFmtId="0" fontId="6" fillId="0" borderId="20" xfId="0" applyFont="1" applyBorder="1" applyAlignment="1">
      <alignment horizontal="center" vertical="center" wrapText="1"/>
    </xf>
    <xf numFmtId="0" fontId="28" fillId="0" borderId="0" xfId="0" applyFont="1"/>
    <xf numFmtId="0" fontId="23"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wrapText="1"/>
    </xf>
    <xf numFmtId="0" fontId="2" fillId="2" borderId="0" xfId="0" applyFont="1" applyFill="1" applyAlignment="1">
      <alignment horizontal="left"/>
    </xf>
    <xf numFmtId="0" fontId="7" fillId="2" borderId="4" xfId="0" applyFont="1" applyFill="1" applyBorder="1" applyAlignment="1">
      <alignment horizontal="center" vertical="center" wrapText="1"/>
    </xf>
    <xf numFmtId="49" fontId="7" fillId="2" borderId="4" xfId="0" applyNumberFormat="1" applyFont="1" applyFill="1" applyBorder="1" applyAlignment="1">
      <alignment horizontal="center" vertical="center"/>
    </xf>
    <xf numFmtId="0" fontId="17" fillId="2" borderId="7"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9" xfId="0" applyFont="1" applyFill="1" applyBorder="1" applyAlignment="1">
      <alignment horizontal="left" vertical="center" wrapText="1"/>
    </xf>
    <xf numFmtId="49" fontId="7" fillId="2" borderId="4" xfId="0" applyNumberFormat="1" applyFont="1" applyFill="1" applyBorder="1" applyAlignment="1">
      <alignment horizontal="left" vertical="center"/>
    </xf>
    <xf numFmtId="0" fontId="7" fillId="2" borderId="7"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4" xfId="0" applyFont="1" applyFill="1" applyBorder="1" applyAlignment="1">
      <alignment vertical="center" wrapText="1"/>
    </xf>
    <xf numFmtId="0" fontId="7" fillId="2" borderId="7"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5" fillId="2" borderId="0" xfId="0" applyFont="1" applyFill="1" applyBorder="1" applyAlignment="1">
      <alignment horizontal="left" vertical="top" wrapText="1"/>
    </xf>
    <xf numFmtId="0" fontId="18" fillId="2" borderId="7"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9" xfId="0" applyFont="1" applyFill="1" applyBorder="1" applyAlignment="1">
      <alignment horizontal="left"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wrapText="1"/>
    </xf>
    <xf numFmtId="0" fontId="6" fillId="2" borderId="0" xfId="0" applyFont="1" applyFill="1" applyAlignment="1">
      <alignment horizontal="left"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0" xfId="0" applyFont="1" applyFill="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4" xfId="0" applyFont="1" applyFill="1" applyBorder="1" applyAlignment="1">
      <alignment horizontal="center" vertical="center"/>
    </xf>
    <xf numFmtId="0" fontId="6" fillId="2" borderId="17"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7" xfId="0" applyFont="1" applyFill="1" applyBorder="1" applyAlignment="1">
      <alignment horizontal="center" vertical="top" wrapText="1"/>
    </xf>
    <xf numFmtId="0" fontId="6" fillId="2" borderId="8" xfId="0" applyFont="1" applyFill="1" applyBorder="1" applyAlignment="1">
      <alignment horizontal="center" vertical="top" wrapText="1"/>
    </xf>
    <xf numFmtId="0" fontId="7" fillId="0" borderId="16"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cellXfs>
  <cellStyles count="4">
    <cellStyle name="Lien hypertexte" xfId="3" builtinId="8"/>
    <cellStyle name="Milliers"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drees.solidarites-sante.gouv.fr/etudes-et-statistiques/publications/les-dossiers-de-la-drees/article/l-accueil-des-personnes-agees-en-etablissement-entre-progression-et" TargetMode="External"/><Relationship Id="rId1" Type="http://schemas.openxmlformats.org/officeDocument/2006/relationships/hyperlink" Target="http://drees.solidarites-sante.gouv.fr/etudes-et-statistiques/open-data/etablissements-de-sante-sociaux-et-medico-sociaux/article/l-enquete-aupres-des-etablissements-d-hebergement-pour-personnes-agees-ehpa"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
  <sheetViews>
    <sheetView zoomScale="91" zoomScaleNormal="91" workbookViewId="0">
      <selection activeCell="A29" sqref="A29"/>
    </sheetView>
  </sheetViews>
  <sheetFormatPr baseColWidth="10" defaultRowHeight="15" x14ac:dyDescent="0.25"/>
  <cols>
    <col min="1" max="22" width="11.42578125" style="7"/>
  </cols>
  <sheetData>
    <row r="1" spans="1:22" x14ac:dyDescent="0.25">
      <c r="A1" s="145" t="s">
        <v>271</v>
      </c>
      <c r="B1" s="146"/>
      <c r="C1" s="146"/>
      <c r="D1" s="146"/>
      <c r="E1" s="146"/>
      <c r="F1" s="146"/>
      <c r="G1" s="146"/>
      <c r="H1" s="146"/>
      <c r="I1" s="146"/>
      <c r="J1" s="146"/>
      <c r="K1" s="146"/>
      <c r="L1" s="146"/>
      <c r="M1" s="146"/>
      <c r="N1" s="146"/>
      <c r="O1" s="146"/>
    </row>
    <row r="2" spans="1:22" x14ac:dyDescent="0.25">
      <c r="A2" s="147"/>
      <c r="B2" s="146"/>
      <c r="C2" s="146"/>
      <c r="D2" s="146"/>
      <c r="E2" s="146"/>
      <c r="F2" s="146"/>
      <c r="G2" s="146"/>
      <c r="H2" s="146"/>
      <c r="I2" s="146"/>
      <c r="J2" s="146"/>
      <c r="K2" s="146"/>
      <c r="L2" s="146"/>
      <c r="M2" s="146"/>
      <c r="N2" s="146"/>
      <c r="O2" s="146"/>
    </row>
    <row r="3" spans="1:22" ht="29.25" customHeight="1" x14ac:dyDescent="0.25">
      <c r="A3" s="185" t="s">
        <v>272</v>
      </c>
      <c r="B3" s="185"/>
      <c r="C3" s="185"/>
      <c r="D3" s="185"/>
      <c r="E3" s="185"/>
      <c r="F3" s="185"/>
      <c r="G3" s="185"/>
      <c r="H3" s="185"/>
      <c r="I3" s="185"/>
      <c r="J3" s="185"/>
      <c r="K3" s="185"/>
      <c r="L3" s="185"/>
      <c r="M3" s="185"/>
      <c r="N3" s="185"/>
      <c r="O3" s="185"/>
    </row>
    <row r="4" spans="1:22" ht="31.5" customHeight="1" x14ac:dyDescent="0.25">
      <c r="A4" s="184" t="s">
        <v>299</v>
      </c>
      <c r="B4" s="184"/>
      <c r="C4" s="184"/>
      <c r="D4" s="184"/>
      <c r="E4" s="184"/>
      <c r="F4" s="184"/>
      <c r="G4" s="184"/>
      <c r="H4" s="184"/>
      <c r="I4" s="184"/>
      <c r="J4" s="184"/>
      <c r="K4" s="184"/>
      <c r="L4" s="184"/>
      <c r="M4" s="184"/>
      <c r="N4" s="184"/>
      <c r="O4" s="184"/>
    </row>
    <row r="5" spans="1:22" ht="27" customHeight="1" x14ac:dyDescent="0.25">
      <c r="A5" s="184" t="s">
        <v>270</v>
      </c>
      <c r="B5" s="184"/>
      <c r="C5" s="184"/>
      <c r="D5" s="184"/>
      <c r="E5" s="184"/>
      <c r="F5" s="184"/>
      <c r="G5" s="184"/>
      <c r="H5" s="184"/>
      <c r="I5" s="184"/>
      <c r="J5" s="184"/>
      <c r="K5" s="184"/>
      <c r="L5" s="184"/>
      <c r="M5" s="184"/>
      <c r="N5" s="184"/>
      <c r="O5" s="184"/>
    </row>
    <row r="6" spans="1:22" x14ac:dyDescent="0.25">
      <c r="A6" s="148"/>
      <c r="B6" s="148"/>
      <c r="C6" s="148"/>
      <c r="D6" s="148"/>
      <c r="E6" s="148"/>
      <c r="F6" s="148"/>
      <c r="G6" s="148"/>
      <c r="H6" s="148"/>
      <c r="I6" s="148"/>
      <c r="J6" s="148"/>
      <c r="K6" s="148"/>
      <c r="L6" s="148"/>
      <c r="M6" s="148"/>
      <c r="N6" s="148"/>
      <c r="O6" s="148"/>
    </row>
    <row r="7" spans="1:22" x14ac:dyDescent="0.25">
      <c r="A7" s="186" t="s">
        <v>273</v>
      </c>
      <c r="B7" s="186"/>
      <c r="C7" s="186"/>
      <c r="D7" s="186"/>
      <c r="E7" s="186"/>
      <c r="F7" s="186"/>
      <c r="G7" s="186"/>
      <c r="H7" s="186"/>
      <c r="I7" s="186"/>
      <c r="J7" s="186"/>
      <c r="K7" s="186"/>
      <c r="L7" s="186"/>
      <c r="M7" s="186"/>
      <c r="N7" s="186"/>
      <c r="O7" s="186"/>
    </row>
    <row r="8" spans="1:22" ht="29.25" customHeight="1" x14ac:dyDescent="0.25">
      <c r="A8" s="183" t="s">
        <v>304</v>
      </c>
      <c r="B8" s="183"/>
      <c r="C8" s="183"/>
      <c r="D8" s="183"/>
      <c r="E8" s="183"/>
      <c r="F8" s="183"/>
      <c r="G8" s="183"/>
      <c r="H8" s="183"/>
      <c r="I8" s="183"/>
      <c r="J8" s="183"/>
      <c r="K8" s="183"/>
      <c r="L8" s="183"/>
      <c r="M8" s="183"/>
      <c r="N8" s="183"/>
      <c r="O8" s="183"/>
    </row>
    <row r="9" spans="1:22" s="161" customFormat="1" ht="15" customHeight="1" x14ac:dyDescent="0.2">
      <c r="A9" s="159" t="s">
        <v>305</v>
      </c>
      <c r="B9" s="154"/>
      <c r="C9" s="154"/>
      <c r="D9" s="154"/>
      <c r="E9" s="154"/>
      <c r="F9" s="154"/>
      <c r="G9" s="154"/>
      <c r="H9" s="154"/>
      <c r="I9" s="154"/>
      <c r="J9" s="154"/>
      <c r="K9" s="154"/>
      <c r="L9" s="154"/>
      <c r="M9" s="154"/>
      <c r="N9" s="154"/>
      <c r="O9" s="154"/>
      <c r="P9" s="160"/>
      <c r="Q9" s="160"/>
      <c r="R9" s="160"/>
      <c r="S9" s="160"/>
      <c r="T9" s="160"/>
      <c r="U9" s="160"/>
      <c r="V9" s="160"/>
    </row>
    <row r="10" spans="1:22" x14ac:dyDescent="0.25">
      <c r="A10" s="183" t="s">
        <v>303</v>
      </c>
      <c r="B10" s="183"/>
      <c r="C10" s="183"/>
      <c r="D10" s="183"/>
      <c r="E10" s="183"/>
      <c r="F10" s="183"/>
      <c r="G10" s="183"/>
      <c r="H10" s="183"/>
      <c r="I10" s="183"/>
      <c r="J10" s="183"/>
      <c r="K10" s="183"/>
      <c r="L10" s="183"/>
      <c r="M10" s="183"/>
      <c r="N10" s="183"/>
      <c r="O10" s="183"/>
    </row>
    <row r="11" spans="1:22" s="155" customFormat="1" ht="12" x14ac:dyDescent="0.2">
      <c r="A11" s="162" t="s">
        <v>306</v>
      </c>
      <c r="B11" s="137"/>
      <c r="C11" s="137"/>
      <c r="D11" s="137"/>
      <c r="E11" s="137"/>
      <c r="F11" s="137"/>
      <c r="G11" s="137"/>
      <c r="H11" s="137"/>
      <c r="I11" s="137"/>
      <c r="J11" s="137"/>
      <c r="K11" s="137"/>
      <c r="L11" s="137"/>
      <c r="M11" s="137"/>
      <c r="N11" s="137"/>
      <c r="O11" s="137"/>
      <c r="P11" s="137"/>
      <c r="Q11" s="137"/>
      <c r="R11" s="137"/>
      <c r="S11" s="137"/>
      <c r="T11" s="137"/>
      <c r="U11" s="137"/>
      <c r="V11" s="137"/>
    </row>
    <row r="12" spans="1:22" x14ac:dyDescent="0.25">
      <c r="A12" s="5"/>
    </row>
    <row r="13" spans="1:22" x14ac:dyDescent="0.25">
      <c r="A13" s="5"/>
    </row>
    <row r="14" spans="1:22" x14ac:dyDescent="0.25">
      <c r="A14" s="8" t="s">
        <v>202</v>
      </c>
    </row>
    <row r="15" spans="1:22" x14ac:dyDescent="0.25">
      <c r="A15" s="137"/>
    </row>
    <row r="16" spans="1:22" x14ac:dyDescent="0.25">
      <c r="A16" s="138" t="s">
        <v>234</v>
      </c>
    </row>
    <row r="17" spans="1:22" ht="15" customHeight="1" x14ac:dyDescent="0.25">
      <c r="A17" s="138" t="s">
        <v>235</v>
      </c>
    </row>
    <row r="18" spans="1:22" x14ac:dyDescent="0.25">
      <c r="A18" s="138" t="s">
        <v>259</v>
      </c>
    </row>
    <row r="19" spans="1:22" ht="15" customHeight="1" x14ac:dyDescent="0.25">
      <c r="A19" s="138" t="s">
        <v>252</v>
      </c>
    </row>
    <row r="20" spans="1:22" x14ac:dyDescent="0.25">
      <c r="A20" s="138" t="s">
        <v>253</v>
      </c>
    </row>
    <row r="21" spans="1:22" x14ac:dyDescent="0.25">
      <c r="A21" s="138" t="s">
        <v>254</v>
      </c>
    </row>
    <row r="22" spans="1:22" ht="15" customHeight="1" x14ac:dyDescent="0.25">
      <c r="A22" s="138" t="s">
        <v>255</v>
      </c>
    </row>
    <row r="23" spans="1:22" x14ac:dyDescent="0.25">
      <c r="A23" s="138" t="s">
        <v>260</v>
      </c>
    </row>
    <row r="24" spans="1:22" x14ac:dyDescent="0.25">
      <c r="A24" s="138" t="s">
        <v>256</v>
      </c>
    </row>
    <row r="25" spans="1:22" x14ac:dyDescent="0.25">
      <c r="A25" s="138" t="s">
        <v>237</v>
      </c>
    </row>
    <row r="26" spans="1:22" x14ac:dyDescent="0.25">
      <c r="A26" s="138" t="s">
        <v>257</v>
      </c>
    </row>
    <row r="27" spans="1:22" x14ac:dyDescent="0.25">
      <c r="A27" s="138" t="s">
        <v>258</v>
      </c>
    </row>
    <row r="28" spans="1:22" s="156" customFormat="1" ht="12" x14ac:dyDescent="0.2">
      <c r="A28" s="159" t="s">
        <v>307</v>
      </c>
      <c r="B28" s="2"/>
      <c r="C28" s="2"/>
      <c r="D28" s="2"/>
      <c r="E28" s="2"/>
      <c r="F28" s="2"/>
      <c r="G28" s="2"/>
      <c r="H28" s="2"/>
      <c r="I28" s="2"/>
      <c r="J28" s="2"/>
      <c r="K28" s="2"/>
      <c r="L28" s="2"/>
      <c r="M28" s="2"/>
      <c r="N28" s="2"/>
      <c r="O28" s="2"/>
      <c r="P28" s="2"/>
      <c r="Q28" s="2"/>
      <c r="R28" s="2"/>
      <c r="S28" s="2"/>
      <c r="T28" s="2"/>
      <c r="U28" s="2"/>
      <c r="V28" s="2"/>
    </row>
    <row r="29" spans="1:22" s="1" customFormat="1" ht="12" x14ac:dyDescent="0.2">
      <c r="A29" s="138" t="s">
        <v>322</v>
      </c>
      <c r="B29" s="28"/>
      <c r="C29" s="28"/>
      <c r="D29" s="28"/>
      <c r="E29" s="28"/>
      <c r="F29" s="28"/>
      <c r="G29" s="28"/>
      <c r="H29" s="28"/>
      <c r="I29" s="28"/>
      <c r="J29" s="28"/>
      <c r="K29" s="28"/>
      <c r="L29" s="28"/>
      <c r="M29" s="28"/>
      <c r="N29" s="28"/>
      <c r="O29" s="28"/>
      <c r="P29" s="28"/>
      <c r="Q29" s="28"/>
      <c r="R29" s="28"/>
      <c r="S29" s="28"/>
      <c r="T29" s="28"/>
      <c r="U29" s="28"/>
      <c r="V29" s="28"/>
    </row>
    <row r="30" spans="1:22" x14ac:dyDescent="0.25">
      <c r="A30" s="128"/>
    </row>
    <row r="32" spans="1:22" x14ac:dyDescent="0.25">
      <c r="A32" s="137" t="s">
        <v>308</v>
      </c>
    </row>
  </sheetData>
  <mergeCells count="6">
    <mergeCell ref="A10:O10"/>
    <mergeCell ref="A5:O5"/>
    <mergeCell ref="A3:O3"/>
    <mergeCell ref="A4:O4"/>
    <mergeCell ref="A7:O7"/>
    <mergeCell ref="A8:O8"/>
  </mergeCells>
  <hyperlinks>
    <hyperlink ref="A16" location="'TAB1'!A1" display="Tableau 1 - Capacités d'accueil et nombre d'établissements pour personnes âgées par département et région"/>
    <hyperlink ref="A17" location="'TAB2'!A1" display="Tableau 2. Répartition des établissements selon leur capacité installée"/>
    <hyperlink ref="A19" location="'TAB4'!A1" display="Tableau 4. Distribution des établissements par type de conventions signées, selon la catégorie"/>
    <hyperlink ref="A20" location="'TAB5'!A1" display="Tableau 5. Distribution des établissements par catégorie d'établissements et habilitation à accueillir des bénéficiaires de l'aide sociale départementale"/>
    <hyperlink ref="A21" location="'TAB6'!A1" display="Tableau 6. Distribution des établissements par accueil de bénéficiaires de l'Allocation de logement sociale (ALS) et convention relative à l'Aide personnalisée au logement (APL), par catégorie"/>
    <hyperlink ref="A22" location="'TAB7'!A1" display="Tableau 7. Distribution des établissements par catégorie et financement en dotation globale pour l'Allocation personnalisée d'autonomie (APA)"/>
    <hyperlink ref="A23" location="'TAB8'!A1" display="Tableau 8. Tarifs hébergement journaliers moyens au 31 décembre 2015 par catégorie d'établissements et existence de places habilitées à l'aide sociale départementale"/>
    <hyperlink ref="A24" location="'TAB9'!A1" display="Tableau 9. Tarifs dépendance journaliers moyens dans les EHPAD par GIR* et catégorie d'établissements au 31 décembre 2015"/>
    <hyperlink ref="A18" location="'TAB3'!A1" display="Tableau 3. Distribution du nombre de places en établissement par mode d'accueil au 31 décembre 2015 et catégorie d'établissements"/>
    <hyperlink ref="A25" location="'TAB10'!A1" display="Tableau 10. Distribution des établissements par critères d'admission selon la catégorie"/>
    <hyperlink ref="A26" location="'TAB11'!A1" display="Tableau 11. Présence d'accueils spécifiques en EHPAD et USLD, selon la catégorie d'établissements"/>
    <hyperlink ref="A27" location="'TAB12'!A1" display="Tableau 12. Dispositifs visant à la prise en charge des personnes en fin de vie, selon la catégorie d'établissements"/>
    <hyperlink ref="A9" r:id="rId1"/>
    <hyperlink ref="A11" r:id="rId2"/>
    <hyperlink ref="A28" location="'TAB13'!A1" display="Tableau 13. Distribution des établissements selon qu'ils disposent ou non d'une pharmacie à usage intérieur (PUI), par catégorie d'établissements - Situation au 31/12/2015"/>
    <hyperlink ref="A29" location="'TAB14'!A1" display="Tableau 14. Caractéristiques des Ehpad selon leur statut juridique et le type de commune dans laquelle ils sont implantés"/>
  </hyperlinks>
  <pageMargins left="0" right="0" top="0.74803149606299213" bottom="0.74803149606299213" header="0.31496062992125984" footer="0.31496062992125984"/>
  <pageSetup paperSize="9" scale="84" orientation="landscape"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workbookViewId="0">
      <selection activeCell="H23" sqref="H23"/>
    </sheetView>
  </sheetViews>
  <sheetFormatPr baseColWidth="10" defaultRowHeight="11.25" x14ac:dyDescent="0.2"/>
  <cols>
    <col min="1" max="1" width="14.85546875" style="22" customWidth="1"/>
    <col min="2" max="2" width="16.5703125" style="71" customWidth="1"/>
    <col min="3" max="6" width="12.140625" style="22" customWidth="1"/>
    <col min="7" max="13" width="11.42578125" style="22"/>
    <col min="14" max="16384" width="11.42578125" style="12"/>
  </cols>
  <sheetData>
    <row r="1" spans="1:10" x14ac:dyDescent="0.2">
      <c r="A1" s="48" t="s">
        <v>247</v>
      </c>
      <c r="C1" s="61"/>
      <c r="D1" s="61"/>
      <c r="E1" s="61"/>
      <c r="F1" s="61"/>
    </row>
    <row r="2" spans="1:10" x14ac:dyDescent="0.2">
      <c r="A2" s="48"/>
      <c r="C2" s="61"/>
      <c r="D2" s="61"/>
      <c r="E2" s="61"/>
      <c r="F2" s="61"/>
    </row>
    <row r="3" spans="1:10" x14ac:dyDescent="0.2">
      <c r="A3" s="48"/>
      <c r="F3" s="104"/>
      <c r="J3" s="104" t="s">
        <v>159</v>
      </c>
    </row>
    <row r="4" spans="1:10" ht="24.75" customHeight="1" x14ac:dyDescent="0.2">
      <c r="A4" s="72"/>
      <c r="D4" s="219" t="s">
        <v>295</v>
      </c>
      <c r="E4" s="219"/>
      <c r="F4" s="219"/>
      <c r="G4" s="219"/>
      <c r="H4" s="219"/>
      <c r="I4" s="219"/>
      <c r="J4" s="219"/>
    </row>
    <row r="5" spans="1:10" ht="30.75" customHeight="1" x14ac:dyDescent="0.2">
      <c r="A5" s="73"/>
      <c r="B5" s="120" t="s">
        <v>219</v>
      </c>
      <c r="C5" s="149" t="s">
        <v>218</v>
      </c>
      <c r="D5" s="150" t="s">
        <v>281</v>
      </c>
      <c r="E5" s="150" t="s">
        <v>282</v>
      </c>
      <c r="F5" s="150" t="s">
        <v>161</v>
      </c>
      <c r="G5" s="150" t="s">
        <v>162</v>
      </c>
      <c r="H5" s="150" t="s">
        <v>163</v>
      </c>
      <c r="I5" s="150" t="s">
        <v>283</v>
      </c>
      <c r="J5" s="150" t="s">
        <v>284</v>
      </c>
    </row>
    <row r="6" spans="1:10" ht="18.75" customHeight="1" x14ac:dyDescent="0.2">
      <c r="A6" s="220" t="s">
        <v>166</v>
      </c>
      <c r="B6" s="69" t="s">
        <v>170</v>
      </c>
      <c r="C6" s="66">
        <v>21.8</v>
      </c>
      <c r="D6" s="66">
        <v>17</v>
      </c>
      <c r="E6" s="66">
        <v>18</v>
      </c>
      <c r="F6" s="66">
        <v>19.5</v>
      </c>
      <c r="G6" s="66">
        <v>21.6</v>
      </c>
      <c r="H6" s="66">
        <v>23.9</v>
      </c>
      <c r="I6" s="66">
        <v>25.8</v>
      </c>
      <c r="J6" s="66">
        <v>27</v>
      </c>
    </row>
    <row r="7" spans="1:10" ht="18.75" customHeight="1" x14ac:dyDescent="0.2">
      <c r="A7" s="220"/>
      <c r="B7" s="69" t="s">
        <v>169</v>
      </c>
      <c r="C7" s="66">
        <v>20.9</v>
      </c>
      <c r="D7" s="66">
        <v>15.4</v>
      </c>
      <c r="E7" s="66">
        <v>17</v>
      </c>
      <c r="F7" s="66">
        <v>18.8</v>
      </c>
      <c r="G7" s="66">
        <v>20.8</v>
      </c>
      <c r="H7" s="66">
        <v>22.9</v>
      </c>
      <c r="I7" s="66">
        <v>24.8</v>
      </c>
      <c r="J7" s="66">
        <v>26.6</v>
      </c>
    </row>
    <row r="8" spans="1:10" ht="18.75" customHeight="1" x14ac:dyDescent="0.2">
      <c r="A8" s="220"/>
      <c r="B8" s="69" t="s">
        <v>168</v>
      </c>
      <c r="C8" s="66">
        <v>20.399999999999999</v>
      </c>
      <c r="D8" s="66">
        <v>15.9</v>
      </c>
      <c r="E8" s="66">
        <v>17</v>
      </c>
      <c r="F8" s="66">
        <v>18.399999999999999</v>
      </c>
      <c r="G8" s="66">
        <v>20.2</v>
      </c>
      <c r="H8" s="66">
        <v>22</v>
      </c>
      <c r="I8" s="66">
        <v>24</v>
      </c>
      <c r="J8" s="66">
        <v>25.3</v>
      </c>
    </row>
    <row r="9" spans="1:10" ht="18.75" customHeight="1" x14ac:dyDescent="0.2">
      <c r="A9" s="220"/>
      <c r="B9" s="69" t="s">
        <v>167</v>
      </c>
      <c r="C9" s="66">
        <v>19</v>
      </c>
      <c r="D9" s="66">
        <v>15.1</v>
      </c>
      <c r="E9" s="66">
        <v>15.9</v>
      </c>
      <c r="F9" s="66">
        <v>17</v>
      </c>
      <c r="G9" s="66">
        <v>18.8</v>
      </c>
      <c r="H9" s="66">
        <v>20.5</v>
      </c>
      <c r="I9" s="66">
        <v>22.3</v>
      </c>
      <c r="J9" s="66">
        <v>23.7</v>
      </c>
    </row>
    <row r="10" spans="1:10" ht="18.75" customHeight="1" x14ac:dyDescent="0.2">
      <c r="A10" s="220"/>
      <c r="B10" s="70" t="s">
        <v>158</v>
      </c>
      <c r="C10" s="68">
        <v>20.5</v>
      </c>
      <c r="D10" s="68">
        <v>15.7</v>
      </c>
      <c r="E10" s="68">
        <v>16.7</v>
      </c>
      <c r="F10" s="68">
        <v>18.3</v>
      </c>
      <c r="G10" s="68">
        <v>20.2</v>
      </c>
      <c r="H10" s="68">
        <v>22.3</v>
      </c>
      <c r="I10" s="68">
        <v>24.4</v>
      </c>
      <c r="J10" s="68">
        <v>26</v>
      </c>
    </row>
    <row r="11" spans="1:10" ht="18.75" customHeight="1" x14ac:dyDescent="0.2">
      <c r="A11" s="220" t="s">
        <v>171</v>
      </c>
      <c r="B11" s="69" t="s">
        <v>170</v>
      </c>
      <c r="C11" s="66">
        <v>13.8</v>
      </c>
      <c r="D11" s="66">
        <v>10.8</v>
      </c>
      <c r="E11" s="66">
        <v>11.3</v>
      </c>
      <c r="F11" s="66">
        <v>12.4</v>
      </c>
      <c r="G11" s="66">
        <v>13.7</v>
      </c>
      <c r="H11" s="66">
        <v>15.1</v>
      </c>
      <c r="I11" s="66">
        <v>16.399999999999999</v>
      </c>
      <c r="J11" s="66">
        <v>17.3</v>
      </c>
    </row>
    <row r="12" spans="1:10" ht="18.75" customHeight="1" x14ac:dyDescent="0.2">
      <c r="A12" s="220"/>
      <c r="B12" s="69" t="s">
        <v>169</v>
      </c>
      <c r="C12" s="66">
        <v>13.1</v>
      </c>
      <c r="D12" s="66">
        <v>9</v>
      </c>
      <c r="E12" s="66">
        <v>10.7</v>
      </c>
      <c r="F12" s="66">
        <v>11.9</v>
      </c>
      <c r="G12" s="66">
        <v>13.1</v>
      </c>
      <c r="H12" s="66">
        <v>14.5</v>
      </c>
      <c r="I12" s="66">
        <v>15.8</v>
      </c>
      <c r="J12" s="66">
        <v>17</v>
      </c>
    </row>
    <row r="13" spans="1:10" ht="18.75" customHeight="1" x14ac:dyDescent="0.2">
      <c r="A13" s="220"/>
      <c r="B13" s="69" t="s">
        <v>168</v>
      </c>
      <c r="C13" s="66">
        <v>12.9</v>
      </c>
      <c r="D13" s="66">
        <v>9.8000000000000007</v>
      </c>
      <c r="E13" s="66">
        <v>10.6</v>
      </c>
      <c r="F13" s="66">
        <v>11.7</v>
      </c>
      <c r="G13" s="66">
        <v>12.8</v>
      </c>
      <c r="H13" s="66">
        <v>14</v>
      </c>
      <c r="I13" s="66">
        <v>15.1</v>
      </c>
      <c r="J13" s="66">
        <v>16.100000000000001</v>
      </c>
    </row>
    <row r="14" spans="1:10" ht="18.75" customHeight="1" x14ac:dyDescent="0.2">
      <c r="A14" s="220"/>
      <c r="B14" s="69" t="s">
        <v>167</v>
      </c>
      <c r="C14" s="66">
        <v>12.1</v>
      </c>
      <c r="D14" s="66">
        <v>9.5</v>
      </c>
      <c r="E14" s="66">
        <v>10.1</v>
      </c>
      <c r="F14" s="66">
        <v>10.8</v>
      </c>
      <c r="G14" s="66">
        <v>11.9</v>
      </c>
      <c r="H14" s="66">
        <v>13</v>
      </c>
      <c r="I14" s="66">
        <v>14.1</v>
      </c>
      <c r="J14" s="66">
        <v>15</v>
      </c>
    </row>
    <row r="15" spans="1:10" ht="18.75" customHeight="1" x14ac:dyDescent="0.2">
      <c r="A15" s="220"/>
      <c r="B15" s="70" t="s">
        <v>158</v>
      </c>
      <c r="C15" s="68">
        <v>12.9</v>
      </c>
      <c r="D15" s="68">
        <v>9.6999999999999993</v>
      </c>
      <c r="E15" s="68">
        <v>10.5</v>
      </c>
      <c r="F15" s="68">
        <v>11.6</v>
      </c>
      <c r="G15" s="68">
        <v>12.8</v>
      </c>
      <c r="H15" s="68">
        <v>14.1</v>
      </c>
      <c r="I15" s="68">
        <v>15.5</v>
      </c>
      <c r="J15" s="68">
        <v>16.600000000000001</v>
      </c>
    </row>
    <row r="16" spans="1:10" ht="18.75" customHeight="1" x14ac:dyDescent="0.2">
      <c r="A16" s="220" t="s">
        <v>172</v>
      </c>
      <c r="B16" s="69" t="s">
        <v>170</v>
      </c>
      <c r="C16" s="66">
        <v>5.8</v>
      </c>
      <c r="D16" s="66">
        <v>4.5</v>
      </c>
      <c r="E16" s="66">
        <v>4.8</v>
      </c>
      <c r="F16" s="66">
        <v>5.2</v>
      </c>
      <c r="G16" s="66">
        <v>5.8</v>
      </c>
      <c r="H16" s="66">
        <v>6.4</v>
      </c>
      <c r="I16" s="66">
        <v>6.9</v>
      </c>
      <c r="J16" s="66">
        <v>7.4</v>
      </c>
    </row>
    <row r="17" spans="1:13" ht="18.75" customHeight="1" x14ac:dyDescent="0.2">
      <c r="A17" s="220"/>
      <c r="B17" s="69" t="s">
        <v>169</v>
      </c>
      <c r="C17" s="66">
        <v>5.6</v>
      </c>
      <c r="D17" s="66">
        <v>4.3</v>
      </c>
      <c r="E17" s="66">
        <v>4.7</v>
      </c>
      <c r="F17" s="66">
        <v>5</v>
      </c>
      <c r="G17" s="66">
        <v>5.6</v>
      </c>
      <c r="H17" s="66">
        <v>6.1</v>
      </c>
      <c r="I17" s="66">
        <v>6.7</v>
      </c>
      <c r="J17" s="66">
        <v>7.2</v>
      </c>
    </row>
    <row r="18" spans="1:13" ht="18.75" customHeight="1" x14ac:dyDescent="0.2">
      <c r="A18" s="220"/>
      <c r="B18" s="69" t="s">
        <v>168</v>
      </c>
      <c r="C18" s="66">
        <v>5.5</v>
      </c>
      <c r="D18" s="66">
        <v>4.2</v>
      </c>
      <c r="E18" s="66">
        <v>4.5999999999999996</v>
      </c>
      <c r="F18" s="66">
        <v>5</v>
      </c>
      <c r="G18" s="66">
        <v>5.4</v>
      </c>
      <c r="H18" s="66">
        <v>6</v>
      </c>
      <c r="I18" s="66">
        <v>6.4</v>
      </c>
      <c r="J18" s="66">
        <v>6.9</v>
      </c>
    </row>
    <row r="19" spans="1:13" ht="18.75" customHeight="1" x14ac:dyDescent="0.2">
      <c r="A19" s="220"/>
      <c r="B19" s="69" t="s">
        <v>167</v>
      </c>
      <c r="C19" s="66">
        <v>5.0999999999999996</v>
      </c>
      <c r="D19" s="66">
        <v>4.2</v>
      </c>
      <c r="E19" s="66">
        <v>4.2</v>
      </c>
      <c r="F19" s="66">
        <v>4.5999999999999996</v>
      </c>
      <c r="G19" s="66">
        <v>5.0999999999999996</v>
      </c>
      <c r="H19" s="66">
        <v>5.5</v>
      </c>
      <c r="I19" s="66">
        <v>6</v>
      </c>
      <c r="J19" s="66">
        <v>6.3</v>
      </c>
    </row>
    <row r="20" spans="1:13" ht="18.75" customHeight="1" x14ac:dyDescent="0.2">
      <c r="A20" s="220"/>
      <c r="B20" s="70" t="s">
        <v>158</v>
      </c>
      <c r="C20" s="68">
        <v>5.5</v>
      </c>
      <c r="D20" s="68">
        <v>4.2</v>
      </c>
      <c r="E20" s="68">
        <v>4.5</v>
      </c>
      <c r="F20" s="68">
        <v>5</v>
      </c>
      <c r="G20" s="68">
        <v>5.4</v>
      </c>
      <c r="H20" s="68">
        <v>6</v>
      </c>
      <c r="I20" s="68">
        <v>6.6</v>
      </c>
      <c r="J20" s="68">
        <v>7</v>
      </c>
    </row>
    <row r="21" spans="1:13" x14ac:dyDescent="0.2">
      <c r="A21" s="74" t="s">
        <v>296</v>
      </c>
      <c r="B21" s="74"/>
      <c r="C21" s="75"/>
      <c r="D21" s="75"/>
      <c r="E21" s="75"/>
      <c r="F21" s="75"/>
    </row>
    <row r="22" spans="1:13" s="100" customFormat="1" x14ac:dyDescent="0.2">
      <c r="A22" s="36" t="s">
        <v>236</v>
      </c>
      <c r="B22" s="71"/>
      <c r="C22" s="61"/>
      <c r="D22" s="61"/>
      <c r="E22" s="61"/>
      <c r="F22" s="61"/>
      <c r="G22" s="22"/>
      <c r="H22" s="22"/>
      <c r="I22" s="22"/>
      <c r="J22" s="22"/>
      <c r="K22" s="22"/>
      <c r="L22" s="22"/>
      <c r="M22" s="22"/>
    </row>
    <row r="23" spans="1:13" x14ac:dyDescent="0.2">
      <c r="A23" s="76" t="s">
        <v>164</v>
      </c>
      <c r="B23" s="77"/>
      <c r="C23" s="62"/>
      <c r="D23" s="62"/>
      <c r="E23" s="62"/>
      <c r="F23" s="62"/>
      <c r="G23" s="62"/>
      <c r="H23" s="62"/>
      <c r="I23" s="62"/>
    </row>
    <row r="24" spans="1:13" x14ac:dyDescent="0.2">
      <c r="A24" s="36" t="s">
        <v>221</v>
      </c>
      <c r="C24" s="61"/>
      <c r="D24" s="61"/>
      <c r="E24" s="61"/>
      <c r="F24" s="61"/>
    </row>
    <row r="25" spans="1:13" x14ac:dyDescent="0.2">
      <c r="A25" s="36"/>
      <c r="C25" s="61"/>
      <c r="D25" s="61"/>
      <c r="E25" s="61"/>
      <c r="F25" s="61"/>
    </row>
    <row r="26" spans="1:13" x14ac:dyDescent="0.2">
      <c r="A26" s="61"/>
      <c r="C26" s="61"/>
      <c r="D26" s="61"/>
      <c r="E26" s="61"/>
      <c r="F26" s="61"/>
    </row>
    <row r="27" spans="1:13" ht="15" customHeight="1" x14ac:dyDescent="0.2"/>
    <row r="28" spans="1:13" ht="24" customHeight="1" x14ac:dyDescent="0.2"/>
    <row r="56" ht="15" customHeight="1" x14ac:dyDescent="0.2"/>
    <row r="57" ht="15" customHeight="1" x14ac:dyDescent="0.2"/>
    <row r="58" ht="15" customHeight="1" x14ac:dyDescent="0.2"/>
    <row r="59" ht="15" customHeight="1" x14ac:dyDescent="0.2"/>
    <row r="61" ht="15" customHeight="1" x14ac:dyDescent="0.2"/>
    <row r="62" ht="15" customHeight="1" x14ac:dyDescent="0.2"/>
    <row r="63" ht="15" customHeight="1" x14ac:dyDescent="0.2"/>
    <row r="64" ht="15" customHeight="1" x14ac:dyDescent="0.2"/>
    <row r="66" ht="15" customHeight="1" x14ac:dyDescent="0.2"/>
    <row r="67" ht="15" customHeight="1" x14ac:dyDescent="0.2"/>
    <row r="68" ht="15" customHeight="1" x14ac:dyDescent="0.2"/>
    <row r="69" ht="15" customHeight="1" x14ac:dyDescent="0.2"/>
  </sheetData>
  <mergeCells count="4">
    <mergeCell ref="D4:J4"/>
    <mergeCell ref="A6:A10"/>
    <mergeCell ref="A11:A15"/>
    <mergeCell ref="A16:A20"/>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5"/>
  <sheetViews>
    <sheetView zoomScaleNormal="100" workbookViewId="0">
      <selection activeCell="D18" sqref="D18"/>
    </sheetView>
  </sheetViews>
  <sheetFormatPr baseColWidth="10" defaultRowHeight="11.25" x14ac:dyDescent="0.2"/>
  <cols>
    <col min="1" max="1" width="56.140625" style="2" customWidth="1"/>
    <col min="2" max="4" width="12.42578125" style="2" customWidth="1"/>
    <col min="5" max="5" width="14.42578125" style="2" customWidth="1"/>
    <col min="6" max="6" width="12.42578125" style="2" customWidth="1"/>
    <col min="7" max="12" width="11.42578125" style="22"/>
    <col min="13" max="16384" width="11.42578125" style="12"/>
  </cols>
  <sheetData>
    <row r="1" spans="1:6" x14ac:dyDescent="0.2">
      <c r="A1" s="35" t="s">
        <v>241</v>
      </c>
    </row>
    <row r="3" spans="1:6" ht="17.25" customHeight="1" x14ac:dyDescent="0.2">
      <c r="A3" s="35" t="s">
        <v>129</v>
      </c>
    </row>
    <row r="4" spans="1:6" ht="14.25" customHeight="1" x14ac:dyDescent="0.2">
      <c r="A4" s="12"/>
    </row>
    <row r="5" spans="1:6" ht="23.25" customHeight="1" x14ac:dyDescent="0.2">
      <c r="A5" s="123" t="s">
        <v>269</v>
      </c>
      <c r="B5" s="89" t="s">
        <v>134</v>
      </c>
      <c r="C5" s="89" t="s">
        <v>135</v>
      </c>
      <c r="D5" s="119" t="s">
        <v>232</v>
      </c>
      <c r="E5" s="90" t="s">
        <v>136</v>
      </c>
      <c r="F5" s="89" t="s">
        <v>158</v>
      </c>
    </row>
    <row r="6" spans="1:6" ht="20.25" customHeight="1" x14ac:dyDescent="0.2">
      <c r="A6" s="91" t="s">
        <v>186</v>
      </c>
      <c r="B6" s="92">
        <v>6565.49</v>
      </c>
      <c r="C6" s="92">
        <v>3499.18</v>
      </c>
      <c r="D6" s="92">
        <v>10064.673000000001</v>
      </c>
      <c r="E6" s="92">
        <v>536.327</v>
      </c>
      <c r="F6" s="92">
        <v>10601</v>
      </c>
    </row>
    <row r="7" spans="1:6" ht="20.25" customHeight="1" x14ac:dyDescent="0.2">
      <c r="A7" s="91" t="s">
        <v>187</v>
      </c>
      <c r="B7" s="92">
        <v>7728.33</v>
      </c>
      <c r="C7" s="92">
        <v>2279.7800000000002</v>
      </c>
      <c r="D7" s="92">
        <v>10008.112999999999</v>
      </c>
      <c r="E7" s="92">
        <v>592.88699999999994</v>
      </c>
      <c r="F7" s="92">
        <v>10601</v>
      </c>
    </row>
    <row r="8" spans="1:6" ht="20.25" customHeight="1" x14ac:dyDescent="0.2">
      <c r="A8" s="91" t="s">
        <v>188</v>
      </c>
      <c r="B8" s="92">
        <v>5909.46</v>
      </c>
      <c r="C8" s="92">
        <v>4101.83</v>
      </c>
      <c r="D8" s="92">
        <v>10011.287</v>
      </c>
      <c r="E8" s="92">
        <v>589.71299999999997</v>
      </c>
      <c r="F8" s="92">
        <v>10601</v>
      </c>
    </row>
    <row r="9" spans="1:6" ht="20.25" customHeight="1" x14ac:dyDescent="0.2">
      <c r="A9" s="91" t="s">
        <v>189</v>
      </c>
      <c r="B9" s="92">
        <v>5333.96</v>
      </c>
      <c r="C9" s="92">
        <v>4637.8999999999996</v>
      </c>
      <c r="D9" s="92">
        <v>9971.8639999999996</v>
      </c>
      <c r="E9" s="92">
        <v>629.13599999999997</v>
      </c>
      <c r="F9" s="92">
        <v>10601</v>
      </c>
    </row>
    <row r="10" spans="1:6" ht="26.25" customHeight="1" x14ac:dyDescent="0.2">
      <c r="A10" s="124" t="s">
        <v>297</v>
      </c>
      <c r="B10" s="109" t="s">
        <v>134</v>
      </c>
      <c r="C10" s="109" t="s">
        <v>135</v>
      </c>
      <c r="D10" s="119" t="s">
        <v>232</v>
      </c>
      <c r="E10" s="116" t="s">
        <v>136</v>
      </c>
      <c r="F10" s="109" t="s">
        <v>158</v>
      </c>
    </row>
    <row r="11" spans="1:6" ht="20.25" customHeight="1" x14ac:dyDescent="0.2">
      <c r="A11" s="91" t="s">
        <v>186</v>
      </c>
      <c r="B11" s="92">
        <v>6889.61</v>
      </c>
      <c r="C11" s="92">
        <v>2968.68</v>
      </c>
      <c r="D11" s="92">
        <v>9858.2929999999997</v>
      </c>
      <c r="E11" s="92">
        <v>742.70699999999999</v>
      </c>
      <c r="F11" s="92">
        <v>10601</v>
      </c>
    </row>
    <row r="12" spans="1:6" ht="21.75" customHeight="1" x14ac:dyDescent="0.2">
      <c r="A12" s="91" t="s">
        <v>187</v>
      </c>
      <c r="B12" s="92">
        <v>8597.32</v>
      </c>
      <c r="C12" s="92">
        <v>1209.78</v>
      </c>
      <c r="D12" s="92">
        <v>9807.1090000000004</v>
      </c>
      <c r="E12" s="92">
        <v>793.89099999999996</v>
      </c>
      <c r="F12" s="92">
        <v>10601</v>
      </c>
    </row>
    <row r="13" spans="1:6" ht="21.75" customHeight="1" x14ac:dyDescent="0.2">
      <c r="A13" s="91" t="s">
        <v>188</v>
      </c>
      <c r="B13" s="92">
        <v>6013.36</v>
      </c>
      <c r="C13" s="92">
        <v>3820.81</v>
      </c>
      <c r="D13" s="92">
        <v>9834.1769999999997</v>
      </c>
      <c r="E13" s="92">
        <v>766.82299999999998</v>
      </c>
      <c r="F13" s="92">
        <v>10601</v>
      </c>
    </row>
    <row r="14" spans="1:6" ht="21.75" customHeight="1" x14ac:dyDescent="0.2">
      <c r="A14" s="91" t="s">
        <v>189</v>
      </c>
      <c r="B14" s="92">
        <v>5024.5</v>
      </c>
      <c r="C14" s="92">
        <v>4804.1499999999996</v>
      </c>
      <c r="D14" s="92">
        <v>9828.6509999999998</v>
      </c>
      <c r="E14" s="92">
        <v>772.34900000000005</v>
      </c>
      <c r="F14" s="92">
        <v>10601</v>
      </c>
    </row>
    <row r="15" spans="1:6" x14ac:dyDescent="0.2">
      <c r="A15" s="9" t="s">
        <v>265</v>
      </c>
      <c r="B15" s="53"/>
      <c r="C15" s="53"/>
      <c r="D15" s="53"/>
      <c r="E15" s="53"/>
      <c r="F15" s="53"/>
    </row>
    <row r="16" spans="1:6" x14ac:dyDescent="0.2">
      <c r="A16" s="9" t="s">
        <v>266</v>
      </c>
      <c r="B16" s="53"/>
      <c r="C16" s="53"/>
      <c r="D16" s="53"/>
      <c r="E16" s="53"/>
      <c r="F16" s="53"/>
    </row>
    <row r="17" spans="1:6" x14ac:dyDescent="0.2">
      <c r="A17" s="93"/>
      <c r="B17" s="53"/>
      <c r="C17" s="53"/>
      <c r="D17" s="53"/>
      <c r="E17" s="53"/>
      <c r="F17" s="53"/>
    </row>
    <row r="18" spans="1:6" x14ac:dyDescent="0.2">
      <c r="A18" s="93"/>
      <c r="B18" s="53"/>
      <c r="C18" s="53"/>
      <c r="D18" s="53"/>
      <c r="E18" s="53"/>
      <c r="F18" s="53"/>
    </row>
    <row r="19" spans="1:6" x14ac:dyDescent="0.2">
      <c r="A19" s="93"/>
      <c r="B19" s="53"/>
      <c r="C19" s="53"/>
      <c r="D19" s="53"/>
      <c r="E19" s="53"/>
      <c r="F19" s="53"/>
    </row>
    <row r="20" spans="1:6" x14ac:dyDescent="0.2">
      <c r="A20" s="35" t="s">
        <v>137</v>
      </c>
    </row>
    <row r="21" spans="1:6" ht="14.25" customHeight="1" x14ac:dyDescent="0.2">
      <c r="A21" s="12"/>
      <c r="B21" s="53"/>
      <c r="C21" s="53"/>
      <c r="D21" s="53"/>
      <c r="E21" s="53"/>
      <c r="F21" s="53"/>
    </row>
    <row r="22" spans="1:6" ht="27.75" customHeight="1" x14ac:dyDescent="0.2">
      <c r="A22" s="123" t="s">
        <v>269</v>
      </c>
      <c r="B22" s="109" t="s">
        <v>134</v>
      </c>
      <c r="C22" s="109" t="s">
        <v>135</v>
      </c>
      <c r="D22" s="119" t="s">
        <v>232</v>
      </c>
      <c r="E22" s="116" t="s">
        <v>136</v>
      </c>
      <c r="F22" s="109" t="s">
        <v>158</v>
      </c>
    </row>
    <row r="23" spans="1:6" ht="15" customHeight="1" x14ac:dyDescent="0.2">
      <c r="A23" s="91" t="s">
        <v>186</v>
      </c>
      <c r="B23" s="92">
        <v>2597.09</v>
      </c>
      <c r="C23" s="92">
        <v>619.29999999999995</v>
      </c>
      <c r="D23" s="92">
        <v>3216.3890000000001</v>
      </c>
      <c r="E23" s="92">
        <v>127.611</v>
      </c>
      <c r="F23" s="92">
        <v>3344</v>
      </c>
    </row>
    <row r="24" spans="1:6" ht="20.25" customHeight="1" x14ac:dyDescent="0.2">
      <c r="A24" s="91" t="s">
        <v>187</v>
      </c>
      <c r="B24" s="92">
        <v>2924.53</v>
      </c>
      <c r="C24" s="92">
        <v>284.78300000000002</v>
      </c>
      <c r="D24" s="92">
        <v>3209.3119999999999</v>
      </c>
      <c r="E24" s="92">
        <v>134.68799999999999</v>
      </c>
      <c r="F24" s="92">
        <v>3344</v>
      </c>
    </row>
    <row r="25" spans="1:6" ht="21" customHeight="1" x14ac:dyDescent="0.2">
      <c r="A25" s="91" t="s">
        <v>188</v>
      </c>
      <c r="B25" s="92">
        <v>2305.0700000000002</v>
      </c>
      <c r="C25" s="92">
        <v>895.42</v>
      </c>
      <c r="D25" s="92">
        <v>3200.4940000000001</v>
      </c>
      <c r="E25" s="92">
        <v>143.506</v>
      </c>
      <c r="F25" s="92">
        <v>3344</v>
      </c>
    </row>
    <row r="26" spans="1:6" ht="21.75" customHeight="1" x14ac:dyDescent="0.2">
      <c r="A26" s="91" t="s">
        <v>189</v>
      </c>
      <c r="B26" s="92">
        <v>2141.77</v>
      </c>
      <c r="C26" s="92">
        <v>1041.23</v>
      </c>
      <c r="D26" s="92">
        <v>3182.9989999999998</v>
      </c>
      <c r="E26" s="92">
        <v>161.001</v>
      </c>
      <c r="F26" s="92">
        <v>3344</v>
      </c>
    </row>
    <row r="27" spans="1:6" ht="28.5" customHeight="1" x14ac:dyDescent="0.2">
      <c r="A27" s="124" t="s">
        <v>297</v>
      </c>
      <c r="B27" s="109" t="s">
        <v>134</v>
      </c>
      <c r="C27" s="109" t="s">
        <v>135</v>
      </c>
      <c r="D27" s="119" t="s">
        <v>232</v>
      </c>
      <c r="E27" s="116" t="s">
        <v>136</v>
      </c>
      <c r="F27" s="109" t="s">
        <v>158</v>
      </c>
    </row>
    <row r="28" spans="1:6" ht="18.75" customHeight="1" x14ac:dyDescent="0.2">
      <c r="A28" s="91" t="s">
        <v>186</v>
      </c>
      <c r="B28" s="92">
        <v>2183.14</v>
      </c>
      <c r="C28" s="92">
        <v>961.51099999999997</v>
      </c>
      <c r="D28" s="92">
        <v>3144.6489999999999</v>
      </c>
      <c r="E28" s="92">
        <v>199.351</v>
      </c>
      <c r="F28" s="92">
        <v>3344</v>
      </c>
    </row>
    <row r="29" spans="1:6" ht="16.5" customHeight="1" x14ac:dyDescent="0.2">
      <c r="A29" s="91" t="s">
        <v>187</v>
      </c>
      <c r="B29" s="92">
        <v>2796.86</v>
      </c>
      <c r="C29" s="92">
        <v>329.392</v>
      </c>
      <c r="D29" s="92">
        <v>3126.248</v>
      </c>
      <c r="E29" s="92">
        <v>217.75200000000001</v>
      </c>
      <c r="F29" s="92">
        <v>3344</v>
      </c>
    </row>
    <row r="30" spans="1:6" x14ac:dyDescent="0.2">
      <c r="A30" s="91" t="s">
        <v>188</v>
      </c>
      <c r="B30" s="92">
        <v>1799.92</v>
      </c>
      <c r="C30" s="92">
        <v>1332.38</v>
      </c>
      <c r="D30" s="92">
        <v>3132.2979999999998</v>
      </c>
      <c r="E30" s="92">
        <v>211.702</v>
      </c>
      <c r="F30" s="92">
        <v>3344</v>
      </c>
    </row>
    <row r="31" spans="1:6" ht="20.25" customHeight="1" x14ac:dyDescent="0.2">
      <c r="A31" s="91" t="s">
        <v>189</v>
      </c>
      <c r="B31" s="92">
        <v>1436.27</v>
      </c>
      <c r="C31" s="92">
        <v>1693.61</v>
      </c>
      <c r="D31" s="92">
        <v>3129.8780000000002</v>
      </c>
      <c r="E31" s="92">
        <v>214.12200000000001</v>
      </c>
      <c r="F31" s="92">
        <v>3344</v>
      </c>
    </row>
    <row r="32" spans="1:6" x14ac:dyDescent="0.2">
      <c r="A32" s="9" t="s">
        <v>265</v>
      </c>
      <c r="B32" s="94"/>
      <c r="C32" s="94"/>
      <c r="D32" s="94"/>
      <c r="E32" s="94"/>
      <c r="F32" s="94"/>
    </row>
    <row r="33" spans="1:6" x14ac:dyDescent="0.2">
      <c r="A33" s="9" t="s">
        <v>266</v>
      </c>
      <c r="B33" s="94"/>
      <c r="C33" s="94"/>
      <c r="D33" s="94"/>
      <c r="E33" s="94"/>
      <c r="F33" s="94"/>
    </row>
    <row r="37" spans="1:6" x14ac:dyDescent="0.2">
      <c r="A37" s="35" t="s">
        <v>131</v>
      </c>
    </row>
    <row r="38" spans="1:6" ht="15.75" customHeight="1" x14ac:dyDescent="0.2">
      <c r="A38" s="12"/>
    </row>
    <row r="39" spans="1:6" ht="23.25" customHeight="1" x14ac:dyDescent="0.2">
      <c r="A39" s="123" t="s">
        <v>269</v>
      </c>
      <c r="B39" s="109" t="s">
        <v>134</v>
      </c>
      <c r="C39" s="109" t="s">
        <v>135</v>
      </c>
      <c r="D39" s="119" t="s">
        <v>232</v>
      </c>
      <c r="E39" s="116" t="s">
        <v>136</v>
      </c>
      <c r="F39" s="109" t="s">
        <v>158</v>
      </c>
    </row>
    <row r="40" spans="1:6" ht="18" customHeight="1" x14ac:dyDescent="0.2">
      <c r="A40" s="91" t="s">
        <v>186</v>
      </c>
      <c r="B40" s="92">
        <v>1763.95</v>
      </c>
      <c r="C40" s="92">
        <v>423.315</v>
      </c>
      <c r="D40" s="92">
        <v>2187.2687999999998</v>
      </c>
      <c r="E40" s="92">
        <v>99.731200000000001</v>
      </c>
      <c r="F40" s="92">
        <v>2287</v>
      </c>
    </row>
    <row r="41" spans="1:6" ht="24" customHeight="1" x14ac:dyDescent="0.2">
      <c r="A41" s="91" t="s">
        <v>187</v>
      </c>
      <c r="B41" s="92">
        <v>1908.01</v>
      </c>
      <c r="C41" s="92">
        <v>263.875</v>
      </c>
      <c r="D41" s="92">
        <v>2171.8829999999998</v>
      </c>
      <c r="E41" s="92">
        <v>115.117</v>
      </c>
      <c r="F41" s="92">
        <v>2287</v>
      </c>
    </row>
    <row r="42" spans="1:6" ht="24" customHeight="1" x14ac:dyDescent="0.2">
      <c r="A42" s="91" t="s">
        <v>188</v>
      </c>
      <c r="B42" s="92">
        <v>1596.26</v>
      </c>
      <c r="C42" s="92">
        <v>562.60599999999999</v>
      </c>
      <c r="D42" s="92">
        <v>2158.8679999999999</v>
      </c>
      <c r="E42" s="92">
        <v>128.13200000000001</v>
      </c>
      <c r="F42" s="92">
        <v>2287</v>
      </c>
    </row>
    <row r="43" spans="1:6" ht="24" customHeight="1" x14ac:dyDescent="0.2">
      <c r="A43" s="91" t="s">
        <v>189</v>
      </c>
      <c r="B43" s="92">
        <v>1425.02</v>
      </c>
      <c r="C43" s="92">
        <v>741.15899999999999</v>
      </c>
      <c r="D43" s="92">
        <v>2166.1799999999998</v>
      </c>
      <c r="E43" s="92">
        <v>120.82</v>
      </c>
      <c r="F43" s="92">
        <v>2287</v>
      </c>
    </row>
    <row r="44" spans="1:6" ht="25.5" customHeight="1" x14ac:dyDescent="0.2">
      <c r="A44" s="124" t="s">
        <v>297</v>
      </c>
      <c r="B44" s="109" t="s">
        <v>134</v>
      </c>
      <c r="C44" s="109" t="s">
        <v>135</v>
      </c>
      <c r="D44" s="119" t="s">
        <v>232</v>
      </c>
      <c r="E44" s="116" t="s">
        <v>136</v>
      </c>
      <c r="F44" s="109" t="s">
        <v>158</v>
      </c>
    </row>
    <row r="45" spans="1:6" ht="24" customHeight="1" x14ac:dyDescent="0.2">
      <c r="A45" s="91" t="s">
        <v>186</v>
      </c>
      <c r="B45" s="92">
        <v>1465.77</v>
      </c>
      <c r="C45" s="92">
        <v>698.947</v>
      </c>
      <c r="D45" s="92">
        <v>2164.7179999999998</v>
      </c>
      <c r="E45" s="92">
        <v>122.282</v>
      </c>
      <c r="F45" s="92">
        <v>2287</v>
      </c>
    </row>
    <row r="46" spans="1:6" ht="24" customHeight="1" x14ac:dyDescent="0.2">
      <c r="A46" s="91" t="s">
        <v>187</v>
      </c>
      <c r="B46" s="92">
        <v>1833.93</v>
      </c>
      <c r="C46" s="92">
        <v>319.33699999999999</v>
      </c>
      <c r="D46" s="92">
        <v>2153.27</v>
      </c>
      <c r="E46" s="92">
        <v>133.72999999999999</v>
      </c>
      <c r="F46" s="92">
        <v>2287</v>
      </c>
    </row>
    <row r="47" spans="1:6" ht="24" customHeight="1" x14ac:dyDescent="0.2">
      <c r="A47" s="91" t="s">
        <v>188</v>
      </c>
      <c r="B47" s="92">
        <v>1243.43</v>
      </c>
      <c r="C47" s="92">
        <v>919.43700000000001</v>
      </c>
      <c r="D47" s="92">
        <v>2162.8690000000001</v>
      </c>
      <c r="E47" s="92">
        <v>124.131</v>
      </c>
      <c r="F47" s="92">
        <v>2287</v>
      </c>
    </row>
    <row r="48" spans="1:6" ht="24" customHeight="1" x14ac:dyDescent="0.2">
      <c r="A48" s="91" t="s">
        <v>189</v>
      </c>
      <c r="B48" s="92">
        <v>995.52</v>
      </c>
      <c r="C48" s="92">
        <v>1166.08</v>
      </c>
      <c r="D48" s="92">
        <v>2161.5970000000002</v>
      </c>
      <c r="E48" s="92">
        <v>125.40300000000001</v>
      </c>
      <c r="F48" s="92">
        <v>2287</v>
      </c>
    </row>
    <row r="49" spans="1:6" x14ac:dyDescent="0.2">
      <c r="A49" s="9" t="s">
        <v>265</v>
      </c>
    </row>
    <row r="50" spans="1:6" x14ac:dyDescent="0.2">
      <c r="A50" s="9" t="s">
        <v>266</v>
      </c>
    </row>
    <row r="51" spans="1:6" x14ac:dyDescent="0.2">
      <c r="A51" s="9"/>
    </row>
    <row r="52" spans="1:6" x14ac:dyDescent="0.2">
      <c r="A52" s="9"/>
    </row>
    <row r="53" spans="1:6" ht="15" customHeight="1" x14ac:dyDescent="0.2"/>
    <row r="54" spans="1:6" x14ac:dyDescent="0.2">
      <c r="A54" s="35" t="s">
        <v>130</v>
      </c>
    </row>
    <row r="55" spans="1:6" x14ac:dyDescent="0.2">
      <c r="A55" s="12"/>
    </row>
    <row r="56" spans="1:6" ht="25.5" customHeight="1" x14ac:dyDescent="0.2">
      <c r="A56" s="123" t="s">
        <v>269</v>
      </c>
      <c r="B56" s="109" t="s">
        <v>134</v>
      </c>
      <c r="C56" s="109" t="s">
        <v>135</v>
      </c>
      <c r="D56" s="119" t="s">
        <v>232</v>
      </c>
      <c r="E56" s="116" t="s">
        <v>136</v>
      </c>
      <c r="F56" s="109" t="s">
        <v>158</v>
      </c>
    </row>
    <row r="57" spans="1:6" ht="21" customHeight="1" x14ac:dyDescent="0.2">
      <c r="A57" s="91" t="s">
        <v>186</v>
      </c>
      <c r="B57" s="92">
        <v>1067.6400000000001</v>
      </c>
      <c r="C57" s="92">
        <v>611.11800000000005</v>
      </c>
      <c r="D57" s="92">
        <v>1678.7529</v>
      </c>
      <c r="E57" s="92">
        <v>90.247100000000003</v>
      </c>
      <c r="F57" s="92">
        <v>1769</v>
      </c>
    </row>
    <row r="58" spans="1:6" ht="21" customHeight="1" x14ac:dyDescent="0.2">
      <c r="A58" s="91" t="s">
        <v>187</v>
      </c>
      <c r="B58" s="92">
        <v>1177.07</v>
      </c>
      <c r="C58" s="92">
        <v>495.13799999999998</v>
      </c>
      <c r="D58" s="92">
        <v>1672.2103</v>
      </c>
      <c r="E58" s="92">
        <v>96.789699999999996</v>
      </c>
      <c r="F58" s="92">
        <v>1769</v>
      </c>
    </row>
    <row r="59" spans="1:6" ht="21" customHeight="1" x14ac:dyDescent="0.2">
      <c r="A59" s="91" t="s">
        <v>188</v>
      </c>
      <c r="B59" s="92">
        <v>1017.85</v>
      </c>
      <c r="C59" s="92">
        <v>659.26599999999996</v>
      </c>
      <c r="D59" s="92">
        <v>1677.1185</v>
      </c>
      <c r="E59" s="92">
        <v>91.881500000000003</v>
      </c>
      <c r="F59" s="92">
        <v>1769</v>
      </c>
    </row>
    <row r="60" spans="1:6" ht="21" customHeight="1" x14ac:dyDescent="0.2">
      <c r="A60" s="91" t="s">
        <v>189</v>
      </c>
      <c r="B60" s="92">
        <v>738.32600000000002</v>
      </c>
      <c r="C60" s="92">
        <v>915.87300000000005</v>
      </c>
      <c r="D60" s="92">
        <v>1654.1990000000001</v>
      </c>
      <c r="E60" s="92">
        <v>114.801</v>
      </c>
      <c r="F60" s="92">
        <v>1769</v>
      </c>
    </row>
    <row r="61" spans="1:6" ht="26.25" customHeight="1" x14ac:dyDescent="0.2">
      <c r="A61" s="124" t="s">
        <v>297</v>
      </c>
      <c r="B61" s="109" t="s">
        <v>134</v>
      </c>
      <c r="C61" s="109" t="s">
        <v>135</v>
      </c>
      <c r="D61" s="119" t="s">
        <v>232</v>
      </c>
      <c r="E61" s="116" t="s">
        <v>136</v>
      </c>
      <c r="F61" s="109" t="s">
        <v>158</v>
      </c>
    </row>
    <row r="62" spans="1:6" ht="21" customHeight="1" x14ac:dyDescent="0.2">
      <c r="A62" s="91" t="s">
        <v>186</v>
      </c>
      <c r="B62" s="92">
        <v>1319.85</v>
      </c>
      <c r="C62" s="92">
        <v>357.20499999999998</v>
      </c>
      <c r="D62" s="92">
        <v>1677.0563999999999</v>
      </c>
      <c r="E62" s="92">
        <v>91.943600000000004</v>
      </c>
      <c r="F62" s="92">
        <v>1769</v>
      </c>
    </row>
    <row r="63" spans="1:6" ht="22.5" customHeight="1" x14ac:dyDescent="0.2">
      <c r="A63" s="91" t="s">
        <v>187</v>
      </c>
      <c r="B63" s="92">
        <v>1586.8</v>
      </c>
      <c r="C63" s="92">
        <v>87.019300000000001</v>
      </c>
      <c r="D63" s="92">
        <v>1673.8226999999999</v>
      </c>
      <c r="E63" s="92">
        <v>95.177300000000002</v>
      </c>
      <c r="F63" s="92">
        <v>1769</v>
      </c>
    </row>
    <row r="64" spans="1:6" x14ac:dyDescent="0.2">
      <c r="A64" s="91" t="s">
        <v>188</v>
      </c>
      <c r="B64" s="92">
        <v>1199.3499999999999</v>
      </c>
      <c r="C64" s="92">
        <v>471.149</v>
      </c>
      <c r="D64" s="92">
        <v>1670.4938</v>
      </c>
      <c r="E64" s="92">
        <v>98.506200000000007</v>
      </c>
      <c r="F64" s="92">
        <v>1769</v>
      </c>
    </row>
    <row r="65" spans="1:6" ht="19.5" customHeight="1" x14ac:dyDescent="0.2">
      <c r="A65" s="91" t="s">
        <v>189</v>
      </c>
      <c r="B65" s="92">
        <v>836.56100000000004</v>
      </c>
      <c r="C65" s="92">
        <v>830.83100000000002</v>
      </c>
      <c r="D65" s="92">
        <v>1667.3920000000001</v>
      </c>
      <c r="E65" s="92">
        <v>101.608</v>
      </c>
      <c r="F65" s="92">
        <v>1769</v>
      </c>
    </row>
    <row r="66" spans="1:6" ht="15" customHeight="1" x14ac:dyDescent="0.2">
      <c r="A66" s="9" t="s">
        <v>265</v>
      </c>
    </row>
    <row r="67" spans="1:6" ht="13.5" customHeight="1" x14ac:dyDescent="0.2">
      <c r="A67" s="9" t="s">
        <v>266</v>
      </c>
    </row>
    <row r="68" spans="1:6" ht="10.5" customHeight="1" x14ac:dyDescent="0.2"/>
    <row r="69" spans="1:6" ht="16.5" customHeight="1" x14ac:dyDescent="0.2"/>
    <row r="70" spans="1:6" x14ac:dyDescent="0.2">
      <c r="A70" s="35" t="s">
        <v>126</v>
      </c>
    </row>
    <row r="71" spans="1:6" x14ac:dyDescent="0.2">
      <c r="A71" s="12"/>
    </row>
    <row r="72" spans="1:6" ht="32.25" customHeight="1" x14ac:dyDescent="0.2">
      <c r="A72" s="123" t="s">
        <v>269</v>
      </c>
      <c r="B72" s="109" t="s">
        <v>134</v>
      </c>
      <c r="C72" s="109" t="s">
        <v>135</v>
      </c>
      <c r="D72" s="119" t="s">
        <v>232</v>
      </c>
      <c r="E72" s="116" t="s">
        <v>136</v>
      </c>
      <c r="F72" s="109" t="s">
        <v>158</v>
      </c>
    </row>
    <row r="73" spans="1:6" ht="21" customHeight="1" x14ac:dyDescent="0.2">
      <c r="A73" s="91" t="s">
        <v>186</v>
      </c>
      <c r="B73" s="92">
        <v>108.441</v>
      </c>
      <c r="C73" s="92">
        <v>195.65</v>
      </c>
      <c r="D73" s="92">
        <v>304.09089999999998</v>
      </c>
      <c r="E73" s="92">
        <v>33.909100000000002</v>
      </c>
      <c r="F73" s="92">
        <v>338</v>
      </c>
    </row>
    <row r="74" spans="1:6" ht="21" customHeight="1" x14ac:dyDescent="0.2">
      <c r="A74" s="91" t="s">
        <v>187</v>
      </c>
      <c r="B74" s="92">
        <v>181.488</v>
      </c>
      <c r="C74" s="92">
        <v>122.60299999999999</v>
      </c>
      <c r="D74" s="92">
        <v>304.09089999999998</v>
      </c>
      <c r="E74" s="92">
        <v>33.909100000000002</v>
      </c>
      <c r="F74" s="92">
        <v>338</v>
      </c>
    </row>
    <row r="75" spans="1:6" ht="21" customHeight="1" x14ac:dyDescent="0.2">
      <c r="A75" s="91" t="s">
        <v>188</v>
      </c>
      <c r="B75" s="92">
        <v>64.105900000000005</v>
      </c>
      <c r="C75" s="92">
        <v>243.18</v>
      </c>
      <c r="D75" s="92">
        <v>307.28579999999999</v>
      </c>
      <c r="E75" s="92">
        <v>30.714200000000002</v>
      </c>
      <c r="F75" s="92">
        <v>338</v>
      </c>
    </row>
    <row r="76" spans="1:6" ht="21" customHeight="1" x14ac:dyDescent="0.2">
      <c r="A76" s="91" t="s">
        <v>189</v>
      </c>
      <c r="B76" s="92">
        <v>79.455299999999994</v>
      </c>
      <c r="C76" s="92">
        <v>226.04599999999999</v>
      </c>
      <c r="D76" s="92">
        <v>305.50099999999998</v>
      </c>
      <c r="E76" s="92">
        <v>32.499000000000002</v>
      </c>
      <c r="F76" s="92">
        <v>338</v>
      </c>
    </row>
    <row r="77" spans="1:6" ht="27" customHeight="1" x14ac:dyDescent="0.2">
      <c r="A77" s="124" t="s">
        <v>297</v>
      </c>
      <c r="B77" s="109" t="s">
        <v>134</v>
      </c>
      <c r="C77" s="109" t="s">
        <v>135</v>
      </c>
      <c r="D77" s="119" t="s">
        <v>232</v>
      </c>
      <c r="E77" s="116" t="s">
        <v>136</v>
      </c>
      <c r="F77" s="109" t="s">
        <v>158</v>
      </c>
    </row>
    <row r="78" spans="1:6" ht="21" customHeight="1" x14ac:dyDescent="0.2">
      <c r="A78" s="91" t="s">
        <v>186</v>
      </c>
      <c r="B78" s="92">
        <v>189.559</v>
      </c>
      <c r="C78" s="92">
        <v>112.965</v>
      </c>
      <c r="D78" s="92">
        <v>302.5247</v>
      </c>
      <c r="E78" s="92">
        <v>35.475299999999997</v>
      </c>
      <c r="F78" s="92">
        <v>338</v>
      </c>
    </row>
    <row r="79" spans="1:6" ht="20.25" customHeight="1" x14ac:dyDescent="0.2">
      <c r="A79" s="91" t="s">
        <v>187</v>
      </c>
      <c r="B79" s="92">
        <v>235.31200000000001</v>
      </c>
      <c r="C79" s="92">
        <v>62.369599999999998</v>
      </c>
      <c r="D79" s="92">
        <v>297.68169999999998</v>
      </c>
      <c r="E79" s="92">
        <v>40.318300000000001</v>
      </c>
      <c r="F79" s="92">
        <v>338</v>
      </c>
    </row>
    <row r="80" spans="1:6" x14ac:dyDescent="0.2">
      <c r="A80" s="91" t="s">
        <v>188</v>
      </c>
      <c r="B80" s="92">
        <v>146.63499999999999</v>
      </c>
      <c r="C80" s="92">
        <v>157.51300000000001</v>
      </c>
      <c r="D80" s="92">
        <v>304.1481</v>
      </c>
      <c r="E80" s="92">
        <v>33.851900000000001</v>
      </c>
      <c r="F80" s="92">
        <v>338</v>
      </c>
    </row>
    <row r="81" spans="1:6" ht="21.75" customHeight="1" x14ac:dyDescent="0.2">
      <c r="A81" s="91" t="s">
        <v>189</v>
      </c>
      <c r="B81" s="92">
        <v>167.25299999999999</v>
      </c>
      <c r="C81" s="92">
        <v>135.02799999999999</v>
      </c>
      <c r="D81" s="92">
        <v>302.28050000000002</v>
      </c>
      <c r="E81" s="92">
        <v>35.719499999999996</v>
      </c>
      <c r="F81" s="92">
        <v>338</v>
      </c>
    </row>
    <row r="82" spans="1:6" x14ac:dyDescent="0.2">
      <c r="A82" s="9" t="s">
        <v>265</v>
      </c>
      <c r="B82" s="94"/>
      <c r="C82" s="94"/>
      <c r="D82" s="94"/>
      <c r="E82" s="94"/>
      <c r="F82" s="94"/>
    </row>
    <row r="83" spans="1:6" ht="11.25" customHeight="1" x14ac:dyDescent="0.2">
      <c r="A83" s="9" t="s">
        <v>266</v>
      </c>
    </row>
    <row r="84" spans="1:6" ht="12" customHeight="1" x14ac:dyDescent="0.2"/>
    <row r="86" spans="1:6" x14ac:dyDescent="0.2">
      <c r="A86" s="35" t="s">
        <v>128</v>
      </c>
    </row>
    <row r="87" spans="1:6" x14ac:dyDescent="0.2">
      <c r="A87" s="12"/>
    </row>
    <row r="88" spans="1:6" ht="27" customHeight="1" x14ac:dyDescent="0.2">
      <c r="A88" s="123" t="s">
        <v>269</v>
      </c>
      <c r="B88" s="109" t="s">
        <v>134</v>
      </c>
      <c r="C88" s="109" t="s">
        <v>135</v>
      </c>
      <c r="D88" s="119" t="s">
        <v>232</v>
      </c>
      <c r="E88" s="116" t="s">
        <v>136</v>
      </c>
      <c r="F88" s="109" t="s">
        <v>158</v>
      </c>
    </row>
    <row r="89" spans="1:6" ht="21" customHeight="1" x14ac:dyDescent="0.2">
      <c r="A89" s="91" t="s">
        <v>186</v>
      </c>
      <c r="B89" s="92">
        <v>512.27800000000002</v>
      </c>
      <c r="C89" s="92">
        <v>1603.37</v>
      </c>
      <c r="D89" s="92">
        <v>2115.6489999999999</v>
      </c>
      <c r="E89" s="92">
        <v>151.351</v>
      </c>
      <c r="F89" s="92">
        <v>2267</v>
      </c>
    </row>
    <row r="90" spans="1:6" ht="21" customHeight="1" x14ac:dyDescent="0.2">
      <c r="A90" s="91" t="s">
        <v>187</v>
      </c>
      <c r="B90" s="92">
        <v>1014.37</v>
      </c>
      <c r="C90" s="92">
        <v>1077.3399999999999</v>
      </c>
      <c r="D90" s="92">
        <v>2091.712</v>
      </c>
      <c r="E90" s="92">
        <v>175.28800000000001</v>
      </c>
      <c r="F90" s="92">
        <v>2267</v>
      </c>
    </row>
    <row r="91" spans="1:6" ht="21" customHeight="1" x14ac:dyDescent="0.2">
      <c r="A91" s="91" t="s">
        <v>188</v>
      </c>
      <c r="B91" s="92">
        <v>415.21199999999999</v>
      </c>
      <c r="C91" s="92">
        <v>1693.31</v>
      </c>
      <c r="D91" s="92">
        <v>2108.5219999999999</v>
      </c>
      <c r="E91" s="92">
        <v>158.47800000000001</v>
      </c>
      <c r="F91" s="92">
        <v>2267</v>
      </c>
    </row>
    <row r="92" spans="1:6" ht="21" customHeight="1" x14ac:dyDescent="0.2">
      <c r="A92" s="91" t="s">
        <v>189</v>
      </c>
      <c r="B92" s="92">
        <v>488.517</v>
      </c>
      <c r="C92" s="92">
        <v>1614.21</v>
      </c>
      <c r="D92" s="92">
        <v>2102.7309999999998</v>
      </c>
      <c r="E92" s="92">
        <v>164.26900000000001</v>
      </c>
      <c r="F92" s="92">
        <v>2267</v>
      </c>
    </row>
    <row r="93" spans="1:6" ht="28.5" customHeight="1" x14ac:dyDescent="0.2">
      <c r="A93" s="124" t="s">
        <v>297</v>
      </c>
      <c r="B93" s="109" t="s">
        <v>134</v>
      </c>
      <c r="C93" s="109" t="s">
        <v>135</v>
      </c>
      <c r="D93" s="119" t="s">
        <v>232</v>
      </c>
      <c r="E93" s="116" t="s">
        <v>136</v>
      </c>
      <c r="F93" s="109" t="s">
        <v>158</v>
      </c>
    </row>
    <row r="94" spans="1:6" ht="21" customHeight="1" x14ac:dyDescent="0.2">
      <c r="A94" s="91" t="s">
        <v>186</v>
      </c>
      <c r="B94" s="92">
        <v>1257.05</v>
      </c>
      <c r="C94" s="92">
        <v>762.34299999999996</v>
      </c>
      <c r="D94" s="92">
        <v>2019.3899999999999</v>
      </c>
      <c r="E94" s="92">
        <v>247.61</v>
      </c>
      <c r="F94" s="92">
        <v>2267</v>
      </c>
    </row>
    <row r="95" spans="1:6" ht="21.75" customHeight="1" x14ac:dyDescent="0.2">
      <c r="A95" s="91" t="s">
        <v>187</v>
      </c>
      <c r="B95" s="92">
        <v>1635.74</v>
      </c>
      <c r="C95" s="92">
        <v>372.70400000000001</v>
      </c>
      <c r="D95" s="92">
        <v>2008.443</v>
      </c>
      <c r="E95" s="92">
        <v>258.55700000000002</v>
      </c>
      <c r="F95" s="92">
        <v>2267</v>
      </c>
    </row>
    <row r="96" spans="1:6" x14ac:dyDescent="0.2">
      <c r="A96" s="91" t="s">
        <v>188</v>
      </c>
      <c r="B96" s="92">
        <v>1150.31</v>
      </c>
      <c r="C96" s="92">
        <v>869.22400000000005</v>
      </c>
      <c r="D96" s="92">
        <v>2019.5329999999999</v>
      </c>
      <c r="E96" s="92">
        <v>247.46700000000001</v>
      </c>
      <c r="F96" s="92">
        <v>2267</v>
      </c>
    </row>
    <row r="97" spans="1:6" ht="20.25" customHeight="1" x14ac:dyDescent="0.2">
      <c r="A97" s="91" t="s">
        <v>189</v>
      </c>
      <c r="B97" s="92">
        <v>1230</v>
      </c>
      <c r="C97" s="92">
        <v>793.71299999999997</v>
      </c>
      <c r="D97" s="92">
        <v>2023.7139999999999</v>
      </c>
      <c r="E97" s="92">
        <v>243.286</v>
      </c>
      <c r="F97" s="92">
        <v>2267</v>
      </c>
    </row>
    <row r="98" spans="1:6" x14ac:dyDescent="0.2">
      <c r="A98" s="9" t="s">
        <v>265</v>
      </c>
      <c r="B98" s="95"/>
      <c r="C98" s="95"/>
      <c r="D98" s="95"/>
      <c r="E98" s="95"/>
      <c r="F98" s="95"/>
    </row>
    <row r="99" spans="1:6" x14ac:dyDescent="0.2">
      <c r="A99" s="9" t="s">
        <v>266</v>
      </c>
    </row>
    <row r="100" spans="1:6" ht="15" customHeight="1" x14ac:dyDescent="0.2"/>
    <row r="101" spans="1:6" ht="15" customHeight="1" x14ac:dyDescent="0.2"/>
    <row r="102" spans="1:6" x14ac:dyDescent="0.2">
      <c r="A102" s="35" t="s">
        <v>204</v>
      </c>
    </row>
    <row r="103" spans="1:6" x14ac:dyDescent="0.2">
      <c r="A103" s="12"/>
    </row>
    <row r="104" spans="1:6" ht="21" customHeight="1" x14ac:dyDescent="0.2">
      <c r="A104" s="123" t="s">
        <v>269</v>
      </c>
      <c r="B104" s="109" t="s">
        <v>134</v>
      </c>
      <c r="C104" s="109" t="s">
        <v>135</v>
      </c>
      <c r="D104" s="119" t="s">
        <v>232</v>
      </c>
      <c r="E104" s="116" t="s">
        <v>136</v>
      </c>
      <c r="F104" s="109" t="s">
        <v>158</v>
      </c>
    </row>
    <row r="105" spans="1:6" ht="21" customHeight="1" x14ac:dyDescent="0.2">
      <c r="A105" s="91" t="s">
        <v>186</v>
      </c>
      <c r="B105" s="92">
        <v>516.09299999999996</v>
      </c>
      <c r="C105" s="92">
        <v>46.428100000000001</v>
      </c>
      <c r="D105" s="92">
        <v>562.5213</v>
      </c>
      <c r="E105" s="92">
        <v>33.478700000000003</v>
      </c>
      <c r="F105" s="92">
        <v>596</v>
      </c>
    </row>
    <row r="106" spans="1:6" ht="21" customHeight="1" x14ac:dyDescent="0.2">
      <c r="A106" s="91" t="s">
        <v>187</v>
      </c>
      <c r="B106" s="92">
        <v>522.85699999999997</v>
      </c>
      <c r="C106" s="92">
        <v>36.047899999999998</v>
      </c>
      <c r="D106" s="92">
        <v>558.90509999999995</v>
      </c>
      <c r="E106" s="92">
        <v>37.094900000000003</v>
      </c>
      <c r="F106" s="92">
        <v>596</v>
      </c>
    </row>
    <row r="107" spans="1:6" ht="21" customHeight="1" x14ac:dyDescent="0.2">
      <c r="A107" s="91" t="s">
        <v>188</v>
      </c>
      <c r="B107" s="92">
        <v>510.952</v>
      </c>
      <c r="C107" s="92">
        <v>48.046500000000002</v>
      </c>
      <c r="D107" s="92">
        <v>558.99829999999997</v>
      </c>
      <c r="E107" s="92">
        <v>37.0017</v>
      </c>
      <c r="F107" s="92">
        <v>596</v>
      </c>
    </row>
    <row r="108" spans="1:6" ht="21" customHeight="1" x14ac:dyDescent="0.2">
      <c r="A108" s="91" t="s">
        <v>189</v>
      </c>
      <c r="B108" s="92">
        <v>460.87400000000002</v>
      </c>
      <c r="C108" s="92">
        <v>99.380700000000004</v>
      </c>
      <c r="D108" s="92">
        <v>560.25419999999997</v>
      </c>
      <c r="E108" s="92">
        <v>35.745800000000003</v>
      </c>
      <c r="F108" s="92">
        <v>596</v>
      </c>
    </row>
    <row r="109" spans="1:6" ht="24.75" customHeight="1" x14ac:dyDescent="0.2">
      <c r="A109" s="124" t="s">
        <v>297</v>
      </c>
      <c r="B109" s="109" t="s">
        <v>134</v>
      </c>
      <c r="C109" s="109" t="s">
        <v>135</v>
      </c>
      <c r="D109" s="119" t="s">
        <v>232</v>
      </c>
      <c r="E109" s="116" t="s">
        <v>136</v>
      </c>
      <c r="F109" s="109" t="s">
        <v>158</v>
      </c>
    </row>
    <row r="110" spans="1:6" ht="21" customHeight="1" x14ac:dyDescent="0.2">
      <c r="A110" s="91" t="s">
        <v>186</v>
      </c>
      <c r="B110" s="92">
        <v>474.24599999999998</v>
      </c>
      <c r="C110" s="92">
        <v>75.708799999999997</v>
      </c>
      <c r="D110" s="92">
        <v>549.95489999999995</v>
      </c>
      <c r="E110" s="92">
        <v>46.045099999999998</v>
      </c>
      <c r="F110" s="92">
        <v>596</v>
      </c>
    </row>
    <row r="111" spans="1:6" ht="16.5" customHeight="1" x14ac:dyDescent="0.2">
      <c r="A111" s="91" t="s">
        <v>187</v>
      </c>
      <c r="B111" s="92">
        <v>508.68200000000002</v>
      </c>
      <c r="C111" s="92">
        <v>38.962000000000003</v>
      </c>
      <c r="D111" s="92">
        <v>547.64369999999997</v>
      </c>
      <c r="E111" s="92">
        <v>48.356299999999997</v>
      </c>
      <c r="F111" s="92">
        <v>596</v>
      </c>
    </row>
    <row r="112" spans="1:6" x14ac:dyDescent="0.2">
      <c r="A112" s="91" t="s">
        <v>188</v>
      </c>
      <c r="B112" s="92">
        <v>473.72300000000001</v>
      </c>
      <c r="C112" s="92">
        <v>71.112300000000005</v>
      </c>
      <c r="D112" s="92">
        <v>544.83569999999997</v>
      </c>
      <c r="E112" s="92">
        <v>51.164299999999997</v>
      </c>
      <c r="F112" s="92">
        <v>596</v>
      </c>
    </row>
    <row r="113" spans="1:6" ht="24.75" customHeight="1" x14ac:dyDescent="0.2">
      <c r="A113" s="91" t="s">
        <v>189</v>
      </c>
      <c r="B113" s="92">
        <v>358.89600000000002</v>
      </c>
      <c r="C113" s="92">
        <v>184.89500000000001</v>
      </c>
      <c r="D113" s="92">
        <v>543.79039999999998</v>
      </c>
      <c r="E113" s="92">
        <v>52.209600000000002</v>
      </c>
      <c r="F113" s="92">
        <v>596</v>
      </c>
    </row>
    <row r="114" spans="1:6" x14ac:dyDescent="0.2">
      <c r="A114" s="9" t="s">
        <v>265</v>
      </c>
    </row>
    <row r="115" spans="1:6" x14ac:dyDescent="0.2">
      <c r="A115" s="9" t="s">
        <v>266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zoomScaleNormal="100" workbookViewId="0">
      <selection activeCell="A4" sqref="A4"/>
    </sheetView>
  </sheetViews>
  <sheetFormatPr baseColWidth="10" defaultRowHeight="11.25" x14ac:dyDescent="0.2"/>
  <cols>
    <col min="1" max="1" width="35.42578125" style="54" customWidth="1"/>
    <col min="2" max="3" width="11.42578125" style="2"/>
    <col min="4" max="4" width="11.42578125" style="35"/>
    <col min="5" max="6" width="11.42578125" style="2"/>
    <col min="7" max="7" width="19" style="2" customWidth="1"/>
    <col min="8" max="8" width="11.42578125" style="2"/>
    <col min="9" max="16" width="11.42578125" style="22"/>
    <col min="17" max="16384" width="11.42578125" style="12"/>
  </cols>
  <sheetData>
    <row r="1" spans="1:7" ht="15" customHeight="1" x14ac:dyDescent="0.2">
      <c r="A1" s="48" t="s">
        <v>246</v>
      </c>
    </row>
    <row r="3" spans="1:7" x14ac:dyDescent="0.2">
      <c r="A3" s="153" t="s">
        <v>298</v>
      </c>
    </row>
    <row r="4" spans="1:7" ht="56.25" x14ac:dyDescent="0.2">
      <c r="A4" s="122" t="s">
        <v>196</v>
      </c>
      <c r="B4" s="116" t="s">
        <v>134</v>
      </c>
      <c r="C4" s="116" t="s">
        <v>135</v>
      </c>
      <c r="D4" s="116" t="s">
        <v>232</v>
      </c>
      <c r="E4" s="116" t="s">
        <v>136</v>
      </c>
      <c r="F4" s="116" t="s">
        <v>158</v>
      </c>
      <c r="G4" s="116" t="s">
        <v>194</v>
      </c>
    </row>
    <row r="5" spans="1:7" x14ac:dyDescent="0.2">
      <c r="A5" s="79" t="s">
        <v>191</v>
      </c>
      <c r="B5" s="80">
        <v>6364.9059999999999</v>
      </c>
      <c r="C5" s="80">
        <v>1539.88</v>
      </c>
      <c r="D5" s="127">
        <f>SUM(B5:C5)</f>
        <v>7904.7860000000001</v>
      </c>
      <c r="E5" s="127">
        <v>91.214119999999994</v>
      </c>
      <c r="F5" s="127">
        <f>SUM(D5:E5)</f>
        <v>7996.0001199999997</v>
      </c>
      <c r="G5" s="81">
        <v>26580</v>
      </c>
    </row>
    <row r="6" spans="1:7" ht="30" customHeight="1" x14ac:dyDescent="0.2">
      <c r="A6" s="79" t="s">
        <v>192</v>
      </c>
      <c r="B6" s="80">
        <v>7554.9970000000003</v>
      </c>
      <c r="C6" s="80">
        <v>336.8818</v>
      </c>
      <c r="D6" s="127">
        <f t="shared" ref="D6:F8" si="0">SUM(B6:C6)</f>
        <v>7891.8788000000004</v>
      </c>
      <c r="E6" s="127">
        <v>104.1216</v>
      </c>
      <c r="F6" s="127">
        <f t="shared" si="0"/>
        <v>7996.0004000000008</v>
      </c>
      <c r="G6" s="81">
        <v>4560.1784269999998</v>
      </c>
    </row>
    <row r="7" spans="1:7" ht="30" customHeight="1" x14ac:dyDescent="0.2">
      <c r="A7" s="79" t="s">
        <v>193</v>
      </c>
      <c r="B7" s="80">
        <v>4402.3890000000001</v>
      </c>
      <c r="C7" s="80">
        <v>3500.8870000000002</v>
      </c>
      <c r="D7" s="127">
        <f t="shared" si="0"/>
        <v>7903.2759999999998</v>
      </c>
      <c r="E7" s="127">
        <v>92.723600000000005</v>
      </c>
      <c r="F7" s="127">
        <f t="shared" si="0"/>
        <v>7995.9996000000001</v>
      </c>
      <c r="G7" s="81">
        <v>65950.25</v>
      </c>
    </row>
    <row r="8" spans="1:7" ht="30" customHeight="1" x14ac:dyDescent="0.2">
      <c r="A8" s="79" t="s">
        <v>220</v>
      </c>
      <c r="B8" s="80">
        <v>7658.3729999999996</v>
      </c>
      <c r="C8" s="80">
        <v>219.33410000000001</v>
      </c>
      <c r="D8" s="127">
        <f t="shared" si="0"/>
        <v>7877.7070999999996</v>
      </c>
      <c r="E8" s="127">
        <v>118.2925</v>
      </c>
      <c r="F8" s="127">
        <f t="shared" si="0"/>
        <v>7995.9995999999992</v>
      </c>
      <c r="G8" s="81">
        <v>5090</v>
      </c>
    </row>
    <row r="9" spans="1:7" ht="13.5" customHeight="1" x14ac:dyDescent="0.2">
      <c r="A9" s="9" t="s">
        <v>265</v>
      </c>
      <c r="B9" s="133"/>
      <c r="C9" s="133"/>
      <c r="D9" s="134"/>
      <c r="E9" s="134"/>
      <c r="F9" s="134"/>
      <c r="G9" s="152"/>
    </row>
    <row r="10" spans="1:7" ht="13.5" customHeight="1" x14ac:dyDescent="0.2">
      <c r="A10" s="9" t="s">
        <v>266</v>
      </c>
      <c r="B10" s="133"/>
      <c r="C10" s="133"/>
      <c r="D10" s="134"/>
      <c r="E10" s="134"/>
      <c r="F10" s="134"/>
      <c r="G10" s="152"/>
    </row>
    <row r="11" spans="1:7" ht="13.5" customHeight="1" x14ac:dyDescent="0.2">
      <c r="A11" s="9"/>
      <c r="B11" s="133"/>
      <c r="C11" s="133"/>
      <c r="D11" s="134"/>
      <c r="E11" s="134"/>
      <c r="F11" s="134"/>
      <c r="G11" s="152"/>
    </row>
    <row r="12" spans="1:7" ht="13.5" customHeight="1" x14ac:dyDescent="0.2">
      <c r="A12" s="151"/>
      <c r="B12" s="133"/>
      <c r="C12" s="133"/>
      <c r="D12" s="134"/>
      <c r="E12" s="134"/>
      <c r="F12" s="134"/>
      <c r="G12" s="152"/>
    </row>
    <row r="13" spans="1:7" ht="13.5" customHeight="1" x14ac:dyDescent="0.2">
      <c r="A13" s="78" t="s">
        <v>137</v>
      </c>
    </row>
    <row r="14" spans="1:7" ht="46.5" customHeight="1" x14ac:dyDescent="0.2">
      <c r="A14" s="122" t="s">
        <v>196</v>
      </c>
      <c r="B14" s="116" t="s">
        <v>134</v>
      </c>
      <c r="C14" s="116" t="s">
        <v>135</v>
      </c>
      <c r="D14" s="119" t="s">
        <v>232</v>
      </c>
      <c r="E14" s="116" t="s">
        <v>136</v>
      </c>
      <c r="F14" s="116" t="s">
        <v>158</v>
      </c>
      <c r="G14" s="116" t="s">
        <v>195</v>
      </c>
    </row>
    <row r="15" spans="1:7" ht="13.5" customHeight="1" x14ac:dyDescent="0.2">
      <c r="A15" s="79" t="s">
        <v>191</v>
      </c>
      <c r="B15" s="80">
        <v>2543.38</v>
      </c>
      <c r="C15" s="80">
        <v>774.03099999999995</v>
      </c>
      <c r="D15" s="127">
        <v>3317.4135000000001</v>
      </c>
      <c r="E15" s="80">
        <v>26.586500000000001</v>
      </c>
      <c r="F15" s="80">
        <v>3344</v>
      </c>
      <c r="G15" s="81">
        <v>13380</v>
      </c>
    </row>
    <row r="16" spans="1:7" ht="15" customHeight="1" x14ac:dyDescent="0.2">
      <c r="A16" s="79" t="s">
        <v>192</v>
      </c>
      <c r="B16" s="80">
        <v>3158.19</v>
      </c>
      <c r="C16" s="80">
        <v>153.946</v>
      </c>
      <c r="D16" s="127">
        <v>3312.1367</v>
      </c>
      <c r="E16" s="80">
        <v>31.863299999999999</v>
      </c>
      <c r="F16" s="80">
        <v>3344</v>
      </c>
      <c r="G16" s="81">
        <v>1950</v>
      </c>
    </row>
    <row r="17" spans="1:7" ht="22.5" x14ac:dyDescent="0.2">
      <c r="A17" s="79" t="s">
        <v>193</v>
      </c>
      <c r="B17" s="80">
        <v>2033.13</v>
      </c>
      <c r="C17" s="80">
        <v>1282.03</v>
      </c>
      <c r="D17" s="127">
        <v>3315.1550000000002</v>
      </c>
      <c r="E17" s="80">
        <v>28.844999999999999</v>
      </c>
      <c r="F17" s="80">
        <v>3344</v>
      </c>
      <c r="G17" s="81">
        <v>24420.22</v>
      </c>
    </row>
    <row r="18" spans="1:7" ht="22.5" x14ac:dyDescent="0.2">
      <c r="A18" s="79" t="s">
        <v>220</v>
      </c>
      <c r="B18" s="80">
        <v>3222.81</v>
      </c>
      <c r="C18" s="80">
        <v>87.090900000000005</v>
      </c>
      <c r="D18" s="127">
        <v>3309.9045999999998</v>
      </c>
      <c r="E18" s="80">
        <v>34.095399999999998</v>
      </c>
      <c r="F18" s="80">
        <v>3344</v>
      </c>
      <c r="G18" s="81">
        <v>2210</v>
      </c>
    </row>
    <row r="19" spans="1:7" ht="14.25" customHeight="1" x14ac:dyDescent="0.2">
      <c r="A19" s="9" t="s">
        <v>265</v>
      </c>
    </row>
    <row r="20" spans="1:7" ht="14.25" customHeight="1" x14ac:dyDescent="0.2">
      <c r="A20" s="9" t="s">
        <v>266</v>
      </c>
    </row>
    <row r="21" spans="1:7" ht="14.25" customHeight="1" x14ac:dyDescent="0.2"/>
    <row r="22" spans="1:7" ht="14.25" customHeight="1" x14ac:dyDescent="0.2"/>
    <row r="23" spans="1:7" ht="14.25" customHeight="1" x14ac:dyDescent="0.2">
      <c r="A23" s="78" t="s">
        <v>131</v>
      </c>
    </row>
    <row r="24" spans="1:7" ht="57.75" customHeight="1" x14ac:dyDescent="0.2">
      <c r="A24" s="122" t="s">
        <v>196</v>
      </c>
      <c r="B24" s="116" t="s">
        <v>134</v>
      </c>
      <c r="C24" s="116" t="s">
        <v>135</v>
      </c>
      <c r="D24" s="119" t="s">
        <v>232</v>
      </c>
      <c r="E24" s="116" t="s">
        <v>136</v>
      </c>
      <c r="F24" s="116" t="s">
        <v>158</v>
      </c>
      <c r="G24" s="116" t="s">
        <v>194</v>
      </c>
    </row>
    <row r="25" spans="1:7" ht="15" customHeight="1" x14ac:dyDescent="0.2">
      <c r="A25" s="79" t="s">
        <v>191</v>
      </c>
      <c r="B25" s="80">
        <v>1778.25</v>
      </c>
      <c r="C25" s="80">
        <v>483.05599999999998</v>
      </c>
      <c r="D25" s="127">
        <v>2261.3009000000002</v>
      </c>
      <c r="E25" s="80">
        <v>25.699100000000001</v>
      </c>
      <c r="F25" s="80">
        <v>2287</v>
      </c>
      <c r="G25" s="81">
        <v>8560</v>
      </c>
    </row>
    <row r="26" spans="1:7" ht="11.25" customHeight="1" x14ac:dyDescent="0.2">
      <c r="A26" s="79" t="s">
        <v>192</v>
      </c>
      <c r="B26" s="80">
        <v>2212.85</v>
      </c>
      <c r="C26" s="80">
        <v>48.454900000000002</v>
      </c>
      <c r="D26" s="127">
        <v>2261.3009000000002</v>
      </c>
      <c r="E26" s="80">
        <v>25.699100000000001</v>
      </c>
      <c r="F26" s="80">
        <v>2287</v>
      </c>
      <c r="G26" s="81">
        <v>630.41842699999995</v>
      </c>
    </row>
    <row r="27" spans="1:7" ht="11.25" customHeight="1" x14ac:dyDescent="0.2">
      <c r="A27" s="79" t="s">
        <v>193</v>
      </c>
      <c r="B27" s="80">
        <v>1136.3399999999999</v>
      </c>
      <c r="C27" s="80">
        <v>1129.25</v>
      </c>
      <c r="D27" s="127">
        <v>2265.587</v>
      </c>
      <c r="E27" s="80">
        <v>21.413</v>
      </c>
      <c r="F27" s="80">
        <v>2287</v>
      </c>
      <c r="G27" s="81">
        <v>20189.79</v>
      </c>
    </row>
    <row r="28" spans="1:7" ht="22.5" x14ac:dyDescent="0.2">
      <c r="A28" s="79" t="s">
        <v>220</v>
      </c>
      <c r="B28" s="80">
        <v>2149.2600000000002</v>
      </c>
      <c r="C28" s="80">
        <v>106.21599999999999</v>
      </c>
      <c r="D28" s="127">
        <v>2255.4776000000002</v>
      </c>
      <c r="E28" s="80">
        <v>31.522400000000001</v>
      </c>
      <c r="F28" s="80">
        <v>2287</v>
      </c>
      <c r="G28" s="81">
        <v>2060</v>
      </c>
    </row>
    <row r="29" spans="1:7" ht="13.5" customHeight="1" x14ac:dyDescent="0.2">
      <c r="A29" s="9" t="s">
        <v>265</v>
      </c>
    </row>
    <row r="30" spans="1:7" ht="13.5" customHeight="1" x14ac:dyDescent="0.2">
      <c r="A30" s="9" t="s">
        <v>266</v>
      </c>
    </row>
    <row r="31" spans="1:7" ht="13.5" customHeight="1" x14ac:dyDescent="0.2"/>
    <row r="32" spans="1:7" ht="13.5" customHeight="1" x14ac:dyDescent="0.2"/>
    <row r="33" spans="1:7" ht="13.5" customHeight="1" x14ac:dyDescent="0.2">
      <c r="A33" s="78" t="s">
        <v>130</v>
      </c>
    </row>
    <row r="34" spans="1:7" ht="56.25" customHeight="1" x14ac:dyDescent="0.2">
      <c r="A34" s="122" t="s">
        <v>196</v>
      </c>
      <c r="B34" s="116" t="s">
        <v>134</v>
      </c>
      <c r="C34" s="116" t="s">
        <v>135</v>
      </c>
      <c r="D34" s="119" t="s">
        <v>232</v>
      </c>
      <c r="E34" s="116" t="s">
        <v>136</v>
      </c>
      <c r="F34" s="116" t="s">
        <v>158</v>
      </c>
      <c r="G34" s="116" t="s">
        <v>194</v>
      </c>
    </row>
    <row r="35" spans="1:7" x14ac:dyDescent="0.2">
      <c r="A35" s="79" t="s">
        <v>191</v>
      </c>
      <c r="B35" s="80">
        <v>1492.52</v>
      </c>
      <c r="C35" s="80">
        <v>246.84800000000001</v>
      </c>
      <c r="D35" s="127">
        <v>1739.3670999999999</v>
      </c>
      <c r="E35" s="80">
        <v>29.632899999999999</v>
      </c>
      <c r="F35" s="80">
        <v>1769</v>
      </c>
      <c r="G35" s="81">
        <v>3980</v>
      </c>
    </row>
    <row r="36" spans="1:7" x14ac:dyDescent="0.2">
      <c r="A36" s="79" t="s">
        <v>192</v>
      </c>
      <c r="B36" s="80">
        <v>490.721</v>
      </c>
      <c r="C36" s="80">
        <v>93.250100000000003</v>
      </c>
      <c r="D36" s="127">
        <v>583.97119999999995</v>
      </c>
      <c r="E36" s="80">
        <v>12.0288</v>
      </c>
      <c r="F36" s="80">
        <v>596</v>
      </c>
      <c r="G36" s="81">
        <v>1369.76</v>
      </c>
    </row>
    <row r="37" spans="1:7" ht="22.5" x14ac:dyDescent="0.2">
      <c r="A37" s="79" t="s">
        <v>193</v>
      </c>
      <c r="B37" s="80">
        <v>497.04500000000002</v>
      </c>
      <c r="C37" s="80">
        <v>84.482399999999998</v>
      </c>
      <c r="D37" s="127">
        <v>581.52719999999999</v>
      </c>
      <c r="E37" s="80">
        <v>14.472799999999999</v>
      </c>
      <c r="F37" s="80">
        <v>596</v>
      </c>
      <c r="G37" s="81">
        <v>2010</v>
      </c>
    </row>
    <row r="38" spans="1:7" ht="22.5" x14ac:dyDescent="0.2">
      <c r="A38" s="79" t="s">
        <v>220</v>
      </c>
      <c r="B38" s="80">
        <v>1706.57</v>
      </c>
      <c r="C38" s="80">
        <v>21.333100000000002</v>
      </c>
      <c r="D38" s="127">
        <v>1727.9012</v>
      </c>
      <c r="E38" s="80">
        <v>41.098799999999997</v>
      </c>
      <c r="F38" s="80">
        <v>1769</v>
      </c>
      <c r="G38" s="81">
        <v>610</v>
      </c>
    </row>
    <row r="39" spans="1:7" ht="14.25" customHeight="1" x14ac:dyDescent="0.2">
      <c r="A39" s="9" t="s">
        <v>265</v>
      </c>
    </row>
    <row r="40" spans="1:7" ht="14.25" customHeight="1" x14ac:dyDescent="0.2">
      <c r="A40" s="9" t="s">
        <v>266</v>
      </c>
    </row>
    <row r="41" spans="1:7" ht="14.25" customHeight="1" x14ac:dyDescent="0.2">
      <c r="A41" s="9"/>
    </row>
    <row r="42" spans="1:7" ht="14.25" customHeight="1" x14ac:dyDescent="0.2"/>
    <row r="43" spans="1:7" ht="14.25" customHeight="1" x14ac:dyDescent="0.2">
      <c r="A43" s="34" t="s">
        <v>204</v>
      </c>
    </row>
    <row r="44" spans="1:7" ht="56.25" x14ac:dyDescent="0.2">
      <c r="A44" s="122" t="s">
        <v>196</v>
      </c>
      <c r="B44" s="116" t="s">
        <v>134</v>
      </c>
      <c r="C44" s="116" t="s">
        <v>135</v>
      </c>
      <c r="D44" s="119" t="s">
        <v>232</v>
      </c>
      <c r="E44" s="116" t="s">
        <v>136</v>
      </c>
      <c r="F44" s="116" t="s">
        <v>158</v>
      </c>
      <c r="G44" s="116" t="s">
        <v>194</v>
      </c>
    </row>
    <row r="45" spans="1:7" x14ac:dyDescent="0.2">
      <c r="A45" s="79" t="s">
        <v>191</v>
      </c>
      <c r="B45" s="80">
        <v>550.75900000000001</v>
      </c>
      <c r="C45" s="80">
        <v>35.945399999999999</v>
      </c>
      <c r="D45" s="127">
        <v>586.70434</v>
      </c>
      <c r="E45" s="80">
        <v>9.2956599999999998</v>
      </c>
      <c r="F45" s="80">
        <v>596</v>
      </c>
      <c r="G45" s="81">
        <v>660</v>
      </c>
    </row>
    <row r="46" spans="1:7" x14ac:dyDescent="0.2">
      <c r="A46" s="79" t="s">
        <v>192</v>
      </c>
      <c r="B46" s="80">
        <v>1693.24</v>
      </c>
      <c r="C46" s="80">
        <v>41.231099999999998</v>
      </c>
      <c r="D46" s="127">
        <v>1734.4695999999999</v>
      </c>
      <c r="E46" s="80">
        <v>34.5304</v>
      </c>
      <c r="F46" s="80">
        <v>1769</v>
      </c>
      <c r="G46" s="81">
        <v>610</v>
      </c>
    </row>
    <row r="47" spans="1:7" ht="22.5" x14ac:dyDescent="0.2">
      <c r="A47" s="79" t="s">
        <v>193</v>
      </c>
      <c r="B47" s="80">
        <v>735.88</v>
      </c>
      <c r="C47" s="80">
        <v>1005.13</v>
      </c>
      <c r="D47" s="127">
        <v>1741.0072</v>
      </c>
      <c r="E47" s="80">
        <v>27.992799999999999</v>
      </c>
      <c r="F47" s="80">
        <v>1769</v>
      </c>
      <c r="G47" s="81">
        <v>19330.240000000002</v>
      </c>
    </row>
    <row r="48" spans="1:7" ht="22.5" x14ac:dyDescent="0.2">
      <c r="A48" s="79" t="s">
        <v>220</v>
      </c>
      <c r="B48" s="80">
        <v>579.73</v>
      </c>
      <c r="C48" s="80">
        <v>4.6943299999999999</v>
      </c>
      <c r="D48" s="127">
        <v>584.42409999999995</v>
      </c>
      <c r="E48" s="80">
        <v>11.575900000000001</v>
      </c>
      <c r="F48" s="80">
        <v>596</v>
      </c>
      <c r="G48" s="81">
        <v>210</v>
      </c>
    </row>
    <row r="49" spans="1:1" x14ac:dyDescent="0.2">
      <c r="A49" s="9" t="s">
        <v>265</v>
      </c>
    </row>
    <row r="50" spans="1:1" x14ac:dyDescent="0.2">
      <c r="A50" s="9" t="s">
        <v>266</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zoomScale="86" zoomScaleNormal="86" workbookViewId="0">
      <selection activeCell="A29" sqref="A29:A30"/>
    </sheetView>
  </sheetViews>
  <sheetFormatPr baseColWidth="10" defaultRowHeight="11.25" x14ac:dyDescent="0.2"/>
  <cols>
    <col min="1" max="1" width="45.28515625" style="54" customWidth="1"/>
    <col min="2" max="3" width="13.140625" style="2" customWidth="1"/>
    <col min="4" max="4" width="13.140625" style="35" customWidth="1"/>
    <col min="5" max="6" width="13.140625" style="2" customWidth="1"/>
    <col min="7" max="12" width="11.42578125" style="22"/>
    <col min="13" max="16384" width="11.42578125" style="12"/>
  </cols>
  <sheetData>
    <row r="1" spans="1:12" x14ac:dyDescent="0.2">
      <c r="A1" s="132" t="s">
        <v>242</v>
      </c>
    </row>
    <row r="3" spans="1:12" x14ac:dyDescent="0.2">
      <c r="A3" s="78" t="s">
        <v>129</v>
      </c>
    </row>
    <row r="4" spans="1:12" s="56" customFormat="1" ht="24" customHeight="1" x14ac:dyDescent="0.25">
      <c r="A4" s="122" t="s">
        <v>223</v>
      </c>
      <c r="B4" s="116" t="s">
        <v>201</v>
      </c>
      <c r="C4" s="116" t="s">
        <v>135</v>
      </c>
      <c r="D4" s="116" t="s">
        <v>232</v>
      </c>
      <c r="E4" s="116" t="s">
        <v>136</v>
      </c>
      <c r="F4" s="116" t="s">
        <v>158</v>
      </c>
      <c r="G4" s="62"/>
      <c r="H4" s="62"/>
      <c r="I4" s="62"/>
      <c r="J4" s="62"/>
      <c r="K4" s="62"/>
      <c r="L4" s="62"/>
    </row>
    <row r="5" spans="1:12" ht="22.5" x14ac:dyDescent="0.2">
      <c r="A5" s="79" t="s">
        <v>197</v>
      </c>
      <c r="B5" s="80">
        <v>9640.39</v>
      </c>
      <c r="C5" s="80">
        <v>592.98800000000006</v>
      </c>
      <c r="D5" s="127">
        <v>10233.376</v>
      </c>
      <c r="E5" s="80">
        <v>367.62400000000002</v>
      </c>
      <c r="F5" s="80">
        <v>10601</v>
      </c>
    </row>
    <row r="6" spans="1:12" ht="22.5" x14ac:dyDescent="0.2">
      <c r="A6" s="79" t="s">
        <v>198</v>
      </c>
      <c r="B6" s="80">
        <v>4094.49</v>
      </c>
      <c r="C6" s="80">
        <v>5881.39</v>
      </c>
      <c r="D6" s="127">
        <v>9975.8809999999994</v>
      </c>
      <c r="E6" s="80">
        <v>625.11900000000003</v>
      </c>
      <c r="F6" s="80">
        <v>10601</v>
      </c>
    </row>
    <row r="7" spans="1:12" ht="22.5" x14ac:dyDescent="0.2">
      <c r="A7" s="79" t="s">
        <v>199</v>
      </c>
      <c r="B7" s="80">
        <v>3056.54</v>
      </c>
      <c r="C7" s="80">
        <v>6912</v>
      </c>
      <c r="D7" s="127">
        <v>9968.5470000000005</v>
      </c>
      <c r="E7" s="80">
        <v>632.45299999999997</v>
      </c>
      <c r="F7" s="80">
        <v>10601</v>
      </c>
    </row>
    <row r="8" spans="1:12" ht="22.5" x14ac:dyDescent="0.2">
      <c r="A8" s="79" t="s">
        <v>200</v>
      </c>
      <c r="B8" s="80">
        <v>7388.18</v>
      </c>
      <c r="C8" s="80">
        <v>2609.5300000000002</v>
      </c>
      <c r="D8" s="127">
        <v>9997.7080000000005</v>
      </c>
      <c r="E8" s="80">
        <v>603.29200000000003</v>
      </c>
      <c r="F8" s="80">
        <v>10601</v>
      </c>
    </row>
    <row r="9" spans="1:12" x14ac:dyDescent="0.2">
      <c r="A9" s="9" t="s">
        <v>263</v>
      </c>
      <c r="B9" s="133"/>
      <c r="C9" s="133"/>
      <c r="D9" s="134"/>
      <c r="E9" s="133"/>
      <c r="F9" s="133"/>
    </row>
    <row r="10" spans="1:12" x14ac:dyDescent="0.2">
      <c r="A10" s="9" t="s">
        <v>264</v>
      </c>
      <c r="B10" s="133"/>
      <c r="C10" s="133"/>
      <c r="D10" s="134"/>
      <c r="E10" s="133"/>
      <c r="F10" s="133"/>
    </row>
    <row r="11" spans="1:12" x14ac:dyDescent="0.2">
      <c r="A11" s="135"/>
      <c r="B11" s="93"/>
      <c r="C11" s="93"/>
      <c r="D11" s="136"/>
      <c r="E11" s="93"/>
      <c r="F11" s="93"/>
    </row>
    <row r="13" spans="1:12" x14ac:dyDescent="0.2">
      <c r="A13" s="78" t="s">
        <v>137</v>
      </c>
    </row>
    <row r="14" spans="1:12" ht="27.75" customHeight="1" x14ac:dyDescent="0.2">
      <c r="A14" s="122" t="s">
        <v>223</v>
      </c>
      <c r="B14" s="116" t="s">
        <v>201</v>
      </c>
      <c r="C14" s="116" t="s">
        <v>135</v>
      </c>
      <c r="D14" s="116" t="s">
        <v>232</v>
      </c>
      <c r="E14" s="116" t="s">
        <v>136</v>
      </c>
      <c r="F14" s="116" t="s">
        <v>158</v>
      </c>
    </row>
    <row r="15" spans="1:12" ht="27.75" customHeight="1" x14ac:dyDescent="0.2">
      <c r="A15" s="79" t="s">
        <v>197</v>
      </c>
      <c r="B15" s="80">
        <v>3013.84</v>
      </c>
      <c r="C15" s="80">
        <v>231.709</v>
      </c>
      <c r="D15" s="127">
        <v>3245.5479</v>
      </c>
      <c r="E15" s="80">
        <v>98.452100000000002</v>
      </c>
      <c r="F15" s="80">
        <v>3344</v>
      </c>
    </row>
    <row r="16" spans="1:12" ht="27.75" customHeight="1" x14ac:dyDescent="0.2">
      <c r="A16" s="79" t="s">
        <v>198</v>
      </c>
      <c r="B16" s="80">
        <v>839.38900000000001</v>
      </c>
      <c r="C16" s="80">
        <v>2298.5</v>
      </c>
      <c r="D16" s="127">
        <v>3137.8919999999998</v>
      </c>
      <c r="E16" s="80">
        <v>206.108</v>
      </c>
      <c r="F16" s="80">
        <v>3344</v>
      </c>
    </row>
    <row r="17" spans="1:6" ht="27.75" customHeight="1" x14ac:dyDescent="0.2">
      <c r="A17" s="79" t="s">
        <v>199</v>
      </c>
      <c r="B17" s="80">
        <v>535.41300000000001</v>
      </c>
      <c r="C17" s="80">
        <v>2600.96</v>
      </c>
      <c r="D17" s="127">
        <v>3136.3739999999998</v>
      </c>
      <c r="E17" s="80">
        <v>207.626</v>
      </c>
      <c r="F17" s="80">
        <v>3344</v>
      </c>
    </row>
    <row r="18" spans="1:6" ht="27.75" customHeight="1" x14ac:dyDescent="0.2">
      <c r="A18" s="79" t="s">
        <v>200</v>
      </c>
      <c r="B18" s="80">
        <v>2042.68</v>
      </c>
      <c r="C18" s="80">
        <v>1101.53</v>
      </c>
      <c r="D18" s="127">
        <v>3144.2089999999998</v>
      </c>
      <c r="E18" s="80">
        <v>199.791</v>
      </c>
      <c r="F18" s="80">
        <v>3344</v>
      </c>
    </row>
    <row r="19" spans="1:6" ht="12.75" customHeight="1" x14ac:dyDescent="0.2">
      <c r="A19" s="9" t="s">
        <v>263</v>
      </c>
      <c r="B19" s="133"/>
      <c r="C19" s="133"/>
      <c r="D19" s="134"/>
      <c r="E19" s="133"/>
      <c r="F19" s="133"/>
    </row>
    <row r="20" spans="1:6" ht="12.75" customHeight="1" x14ac:dyDescent="0.2">
      <c r="A20" s="9" t="s">
        <v>264</v>
      </c>
      <c r="B20" s="133"/>
      <c r="C20" s="133"/>
      <c r="D20" s="134"/>
      <c r="E20" s="133"/>
      <c r="F20" s="133"/>
    </row>
    <row r="23" spans="1:6" x14ac:dyDescent="0.2">
      <c r="A23" s="78" t="s">
        <v>131</v>
      </c>
    </row>
    <row r="24" spans="1:6" ht="30.75" customHeight="1" x14ac:dyDescent="0.2">
      <c r="A24" s="122" t="s">
        <v>223</v>
      </c>
      <c r="B24" s="116" t="s">
        <v>201</v>
      </c>
      <c r="C24" s="116" t="s">
        <v>135</v>
      </c>
      <c r="D24" s="116" t="s">
        <v>232</v>
      </c>
      <c r="E24" s="116" t="s">
        <v>136</v>
      </c>
      <c r="F24" s="116" t="s">
        <v>158</v>
      </c>
    </row>
    <row r="25" spans="1:6" ht="22.5" x14ac:dyDescent="0.2">
      <c r="A25" s="79" t="s">
        <v>197</v>
      </c>
      <c r="B25" s="80">
        <v>2113.0100000000002</v>
      </c>
      <c r="C25" s="80">
        <v>121.375</v>
      </c>
      <c r="D25" s="127">
        <v>2234.3886000000002</v>
      </c>
      <c r="E25" s="80">
        <v>52.611400000000003</v>
      </c>
      <c r="F25" s="80">
        <v>2287</v>
      </c>
    </row>
    <row r="26" spans="1:6" ht="22.5" x14ac:dyDescent="0.2">
      <c r="A26" s="79" t="s">
        <v>198</v>
      </c>
      <c r="B26" s="80">
        <v>528.70799999999997</v>
      </c>
      <c r="C26" s="80">
        <v>1642.25</v>
      </c>
      <c r="D26" s="127">
        <v>2170.96</v>
      </c>
      <c r="E26" s="80">
        <v>116.04</v>
      </c>
      <c r="F26" s="80">
        <v>2287</v>
      </c>
    </row>
    <row r="27" spans="1:6" ht="22.5" x14ac:dyDescent="0.2">
      <c r="A27" s="79" t="s">
        <v>199</v>
      </c>
      <c r="B27" s="80">
        <v>276.399</v>
      </c>
      <c r="C27" s="80">
        <v>1896.27</v>
      </c>
      <c r="D27" s="127">
        <v>2172.6689999999999</v>
      </c>
      <c r="E27" s="80">
        <v>114.331</v>
      </c>
      <c r="F27" s="80">
        <v>2287</v>
      </c>
    </row>
    <row r="28" spans="1:6" ht="22.5" x14ac:dyDescent="0.2">
      <c r="A28" s="79" t="s">
        <v>200</v>
      </c>
      <c r="B28" s="80">
        <v>1547.31</v>
      </c>
      <c r="C28" s="80">
        <v>640.50199999999995</v>
      </c>
      <c r="D28" s="127">
        <v>2187.8126000000002</v>
      </c>
      <c r="E28" s="80">
        <v>99.187399999999997</v>
      </c>
      <c r="F28" s="80">
        <v>2287</v>
      </c>
    </row>
    <row r="29" spans="1:6" x14ac:dyDescent="0.2">
      <c r="A29" s="9" t="s">
        <v>263</v>
      </c>
    </row>
    <row r="30" spans="1:6" x14ac:dyDescent="0.2">
      <c r="A30" s="9" t="s">
        <v>264</v>
      </c>
    </row>
    <row r="33" spans="1:6" x14ac:dyDescent="0.2">
      <c r="A33" s="78" t="s">
        <v>130</v>
      </c>
    </row>
    <row r="34" spans="1:6" ht="26.25" customHeight="1" x14ac:dyDescent="0.2">
      <c r="A34" s="122" t="s">
        <v>223</v>
      </c>
      <c r="B34" s="116" t="s">
        <v>201</v>
      </c>
      <c r="C34" s="116" t="s">
        <v>135</v>
      </c>
      <c r="D34" s="116" t="s">
        <v>232</v>
      </c>
      <c r="E34" s="116" t="s">
        <v>136</v>
      </c>
      <c r="F34" s="116" t="s">
        <v>158</v>
      </c>
    </row>
    <row r="35" spans="1:6" ht="22.5" x14ac:dyDescent="0.2">
      <c r="A35" s="79" t="s">
        <v>197</v>
      </c>
      <c r="B35" s="80">
        <v>1609.56</v>
      </c>
      <c r="C35" s="80">
        <v>96.9221</v>
      </c>
      <c r="D35" s="127">
        <v>1706.4774</v>
      </c>
      <c r="E35" s="80">
        <v>62.522599999999997</v>
      </c>
      <c r="F35" s="80">
        <v>1769</v>
      </c>
    </row>
    <row r="36" spans="1:6" ht="22.5" x14ac:dyDescent="0.2">
      <c r="A36" s="79" t="s">
        <v>198</v>
      </c>
      <c r="B36" s="80">
        <v>348.39</v>
      </c>
      <c r="C36" s="80">
        <v>1318.81</v>
      </c>
      <c r="D36" s="127">
        <v>1667.2049999999999</v>
      </c>
      <c r="E36" s="80">
        <v>101.795</v>
      </c>
      <c r="F36" s="80">
        <v>1769</v>
      </c>
    </row>
    <row r="37" spans="1:6" ht="22.5" x14ac:dyDescent="0.2">
      <c r="A37" s="79" t="s">
        <v>199</v>
      </c>
      <c r="B37" s="80">
        <v>91.293999999999997</v>
      </c>
      <c r="C37" s="80">
        <v>1577.53</v>
      </c>
      <c r="D37" s="127">
        <v>1668.827</v>
      </c>
      <c r="E37" s="80">
        <v>100.173</v>
      </c>
      <c r="F37" s="80">
        <v>1769</v>
      </c>
    </row>
    <row r="38" spans="1:6" ht="22.5" x14ac:dyDescent="0.2">
      <c r="A38" s="79" t="s">
        <v>200</v>
      </c>
      <c r="B38" s="80">
        <v>1204.94</v>
      </c>
      <c r="C38" s="80">
        <v>465.48700000000002</v>
      </c>
      <c r="D38" s="127">
        <v>1670.4269999999999</v>
      </c>
      <c r="E38" s="80">
        <v>98.572999999999993</v>
      </c>
      <c r="F38" s="80">
        <v>1769</v>
      </c>
    </row>
    <row r="39" spans="1:6" x14ac:dyDescent="0.2">
      <c r="A39" s="9" t="s">
        <v>263</v>
      </c>
      <c r="B39" s="133"/>
      <c r="C39" s="133"/>
      <c r="D39" s="134"/>
      <c r="E39" s="133"/>
      <c r="F39" s="133"/>
    </row>
    <row r="40" spans="1:6" x14ac:dyDescent="0.2">
      <c r="A40" s="9" t="s">
        <v>264</v>
      </c>
      <c r="B40" s="133"/>
      <c r="C40" s="133"/>
      <c r="D40" s="134"/>
      <c r="E40" s="133"/>
      <c r="F40" s="133"/>
    </row>
    <row r="43" spans="1:6" x14ac:dyDescent="0.2">
      <c r="A43" s="78" t="s">
        <v>126</v>
      </c>
    </row>
    <row r="44" spans="1:6" ht="26.25" customHeight="1" x14ac:dyDescent="0.2">
      <c r="A44" s="122" t="s">
        <v>223</v>
      </c>
      <c r="B44" s="116" t="s">
        <v>201</v>
      </c>
      <c r="C44" s="116" t="s">
        <v>135</v>
      </c>
      <c r="D44" s="116" t="s">
        <v>232</v>
      </c>
      <c r="E44" s="116" t="s">
        <v>136</v>
      </c>
      <c r="F44" s="116" t="s">
        <v>158</v>
      </c>
    </row>
    <row r="45" spans="1:6" ht="22.5" x14ac:dyDescent="0.2">
      <c r="A45" s="79" t="s">
        <v>197</v>
      </c>
      <c r="B45" s="80">
        <v>299.32299999999998</v>
      </c>
      <c r="C45" s="80">
        <v>17.2834</v>
      </c>
      <c r="D45" s="127">
        <v>316.60610000000003</v>
      </c>
      <c r="E45" s="80">
        <v>21.393899999999999</v>
      </c>
      <c r="F45" s="80">
        <v>338</v>
      </c>
    </row>
    <row r="46" spans="1:6" ht="22.5" x14ac:dyDescent="0.2">
      <c r="A46" s="79" t="s">
        <v>198</v>
      </c>
      <c r="B46" s="80">
        <v>256.31</v>
      </c>
      <c r="C46" s="80">
        <v>54.058100000000003</v>
      </c>
      <c r="D46" s="127">
        <v>310.36799999999999</v>
      </c>
      <c r="E46" s="80">
        <v>27.632000000000001</v>
      </c>
      <c r="F46" s="80">
        <v>338</v>
      </c>
    </row>
    <row r="47" spans="1:6" ht="22.5" x14ac:dyDescent="0.2">
      <c r="A47" s="79" t="s">
        <v>199</v>
      </c>
      <c r="B47" s="80">
        <v>204.89500000000001</v>
      </c>
      <c r="C47" s="80">
        <v>107.092</v>
      </c>
      <c r="D47" s="127">
        <v>311.98669999999998</v>
      </c>
      <c r="E47" s="80">
        <v>26.013300000000001</v>
      </c>
      <c r="F47" s="80">
        <v>338</v>
      </c>
    </row>
    <row r="48" spans="1:6" ht="22.5" x14ac:dyDescent="0.2">
      <c r="A48" s="79" t="s">
        <v>200</v>
      </c>
      <c r="B48" s="80">
        <v>273.34399999999999</v>
      </c>
      <c r="C48" s="80">
        <v>35.501600000000003</v>
      </c>
      <c r="D48" s="127">
        <v>308.84570000000002</v>
      </c>
      <c r="E48" s="80">
        <v>29.154299999999999</v>
      </c>
      <c r="F48" s="80">
        <v>338</v>
      </c>
    </row>
    <row r="49" spans="1:6" x14ac:dyDescent="0.2">
      <c r="A49" s="9" t="s">
        <v>263</v>
      </c>
      <c r="B49" s="133"/>
      <c r="C49" s="133"/>
      <c r="D49" s="134"/>
      <c r="E49" s="133"/>
      <c r="F49" s="133"/>
    </row>
    <row r="50" spans="1:6" x14ac:dyDescent="0.2">
      <c r="A50" s="9" t="s">
        <v>264</v>
      </c>
      <c r="B50" s="133"/>
      <c r="C50" s="133"/>
      <c r="D50" s="134"/>
      <c r="E50" s="133"/>
      <c r="F50" s="133"/>
    </row>
    <row r="53" spans="1:6" x14ac:dyDescent="0.2">
      <c r="A53" s="78" t="s">
        <v>128</v>
      </c>
    </row>
    <row r="54" spans="1:6" ht="31.5" customHeight="1" x14ac:dyDescent="0.2">
      <c r="A54" s="122" t="s">
        <v>223</v>
      </c>
      <c r="B54" s="116" t="s">
        <v>201</v>
      </c>
      <c r="C54" s="116" t="s">
        <v>135</v>
      </c>
      <c r="D54" s="116" t="s">
        <v>232</v>
      </c>
      <c r="E54" s="116" t="s">
        <v>136</v>
      </c>
      <c r="F54" s="116" t="s">
        <v>158</v>
      </c>
    </row>
    <row r="55" spans="1:6" ht="22.5" x14ac:dyDescent="0.2">
      <c r="A55" s="79" t="s">
        <v>197</v>
      </c>
      <c r="B55" s="80">
        <v>2158.73</v>
      </c>
      <c r="C55" s="80">
        <v>9.6341400000000004</v>
      </c>
      <c r="D55" s="127">
        <v>2168.3595</v>
      </c>
      <c r="E55" s="80">
        <v>98.640500000000003</v>
      </c>
      <c r="F55" s="80">
        <v>2267</v>
      </c>
    </row>
    <row r="56" spans="1:6" ht="22.5" x14ac:dyDescent="0.2">
      <c r="A56" s="79" t="s">
        <v>198</v>
      </c>
      <c r="B56" s="80">
        <v>2048.5</v>
      </c>
      <c r="C56" s="80">
        <v>95.713499999999996</v>
      </c>
      <c r="D56" s="127">
        <v>2144.2150000000001</v>
      </c>
      <c r="E56" s="80">
        <v>122.785</v>
      </c>
      <c r="F56" s="80">
        <v>2267</v>
      </c>
    </row>
    <row r="57" spans="1:6" ht="22.5" x14ac:dyDescent="0.2">
      <c r="A57" s="79" t="s">
        <v>199</v>
      </c>
      <c r="B57" s="80">
        <v>1898.18</v>
      </c>
      <c r="C57" s="80">
        <v>235.76</v>
      </c>
      <c r="D57" s="127">
        <v>2133.9389999999999</v>
      </c>
      <c r="E57" s="80">
        <v>133.06100000000001</v>
      </c>
      <c r="F57" s="80">
        <v>2267</v>
      </c>
    </row>
    <row r="58" spans="1:6" ht="22.5" x14ac:dyDescent="0.2">
      <c r="A58" s="79" t="s">
        <v>200</v>
      </c>
      <c r="B58" s="80">
        <v>2077.7399999999998</v>
      </c>
      <c r="C58" s="80">
        <v>60.676400000000001</v>
      </c>
      <c r="D58" s="127">
        <v>2138.4180000000001</v>
      </c>
      <c r="E58" s="80">
        <v>128.58199999999999</v>
      </c>
      <c r="F58" s="80">
        <v>2267</v>
      </c>
    </row>
    <row r="59" spans="1:6" x14ac:dyDescent="0.2">
      <c r="A59" s="9" t="s">
        <v>263</v>
      </c>
      <c r="B59" s="133"/>
      <c r="C59" s="133"/>
      <c r="D59" s="134"/>
      <c r="E59" s="133"/>
      <c r="F59" s="133"/>
    </row>
    <row r="60" spans="1:6" x14ac:dyDescent="0.2">
      <c r="A60" s="9" t="s">
        <v>264</v>
      </c>
      <c r="B60" s="133"/>
      <c r="C60" s="133"/>
      <c r="D60" s="134"/>
      <c r="E60" s="133"/>
      <c r="F60" s="133"/>
    </row>
    <row r="63" spans="1:6" x14ac:dyDescent="0.2">
      <c r="A63" s="78" t="s">
        <v>204</v>
      </c>
    </row>
    <row r="64" spans="1:6" ht="33" customHeight="1" x14ac:dyDescent="0.2">
      <c r="A64" s="122" t="s">
        <v>223</v>
      </c>
      <c r="B64" s="116" t="s">
        <v>201</v>
      </c>
      <c r="C64" s="116" t="s">
        <v>135</v>
      </c>
      <c r="D64" s="116" t="s">
        <v>232</v>
      </c>
      <c r="E64" s="116" t="s">
        <v>136</v>
      </c>
      <c r="F64" s="116" t="s">
        <v>158</v>
      </c>
    </row>
    <row r="65" spans="1:6" ht="22.5" x14ac:dyDescent="0.2">
      <c r="A65" s="79" t="s">
        <v>197</v>
      </c>
      <c r="B65" s="80">
        <v>445.93200000000002</v>
      </c>
      <c r="C65" s="80">
        <v>116.065</v>
      </c>
      <c r="D65" s="127">
        <v>561.99659999999994</v>
      </c>
      <c r="E65" s="80">
        <v>34.003399999999999</v>
      </c>
      <c r="F65" s="80">
        <v>596</v>
      </c>
    </row>
    <row r="66" spans="1:6" ht="22.5" x14ac:dyDescent="0.2">
      <c r="A66" s="79" t="s">
        <v>198</v>
      </c>
      <c r="B66" s="80">
        <v>73.190399999999997</v>
      </c>
      <c r="C66" s="80">
        <v>472.05</v>
      </c>
      <c r="D66" s="127">
        <v>545.24030000000005</v>
      </c>
      <c r="E66" s="80">
        <v>50.759700000000002</v>
      </c>
      <c r="F66" s="80">
        <v>596</v>
      </c>
    </row>
    <row r="67" spans="1:6" ht="22.5" x14ac:dyDescent="0.2">
      <c r="A67" s="79" t="s">
        <v>199</v>
      </c>
      <c r="B67" s="80">
        <v>50.362499999999997</v>
      </c>
      <c r="C67" s="80">
        <v>494.39</v>
      </c>
      <c r="D67" s="127">
        <v>544.75229999999999</v>
      </c>
      <c r="E67" s="80">
        <v>51.247700000000002</v>
      </c>
      <c r="F67" s="80">
        <v>596</v>
      </c>
    </row>
    <row r="68" spans="1:6" ht="22.5" x14ac:dyDescent="0.2">
      <c r="A68" s="79" t="s">
        <v>200</v>
      </c>
      <c r="B68" s="80">
        <v>242.166</v>
      </c>
      <c r="C68" s="80">
        <v>305.82900000000001</v>
      </c>
      <c r="D68" s="127">
        <v>547.99559999999997</v>
      </c>
      <c r="E68" s="80">
        <v>48.004399999999997</v>
      </c>
      <c r="F68" s="80">
        <v>596</v>
      </c>
    </row>
    <row r="69" spans="1:6" x14ac:dyDescent="0.2">
      <c r="A69" s="9" t="s">
        <v>263</v>
      </c>
    </row>
    <row r="70" spans="1:6" x14ac:dyDescent="0.2">
      <c r="A70" s="9" t="s">
        <v>264</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workbookViewId="0">
      <selection activeCell="D25" sqref="D25"/>
    </sheetView>
  </sheetViews>
  <sheetFormatPr baseColWidth="10" defaultRowHeight="15" x14ac:dyDescent="0.25"/>
  <cols>
    <col min="1" max="1" width="22.85546875" style="7" customWidth="1"/>
    <col min="2" max="11" width="11.42578125" style="7"/>
  </cols>
  <sheetData>
    <row r="1" spans="1:8" x14ac:dyDescent="0.25">
      <c r="A1" s="153" t="s">
        <v>302</v>
      </c>
    </row>
    <row r="2" spans="1:8" x14ac:dyDescent="0.25">
      <c r="A2" s="153"/>
    </row>
    <row r="4" spans="1:8" ht="23.25" customHeight="1" x14ac:dyDescent="0.25">
      <c r="A4" s="221" t="s">
        <v>300</v>
      </c>
      <c r="B4" s="223" t="s">
        <v>301</v>
      </c>
      <c r="C4" s="224"/>
      <c r="D4" s="224"/>
      <c r="E4" s="224"/>
      <c r="F4" s="224"/>
      <c r="G4" s="158"/>
      <c r="H4" s="2"/>
    </row>
    <row r="5" spans="1:8" ht="22.5" x14ac:dyDescent="0.25">
      <c r="A5" s="222"/>
      <c r="B5" s="116" t="s">
        <v>201</v>
      </c>
      <c r="C5" s="116" t="s">
        <v>135</v>
      </c>
      <c r="D5" s="116" t="s">
        <v>232</v>
      </c>
      <c r="E5" s="116" t="s">
        <v>136</v>
      </c>
      <c r="F5" s="116" t="s">
        <v>158</v>
      </c>
      <c r="G5" s="2"/>
      <c r="H5" s="2"/>
    </row>
    <row r="6" spans="1:8" x14ac:dyDescent="0.25">
      <c r="A6" s="122" t="s">
        <v>137</v>
      </c>
      <c r="B6" s="157">
        <v>1952.13</v>
      </c>
      <c r="C6" s="157">
        <v>1290.8599999999999</v>
      </c>
      <c r="D6" s="157">
        <f t="shared" ref="D6:D11" si="0">SUM(B6:C6)</f>
        <v>3242.99</v>
      </c>
      <c r="E6" s="157">
        <v>101.012</v>
      </c>
      <c r="F6" s="157">
        <v>3344</v>
      </c>
      <c r="G6" s="2"/>
      <c r="H6" s="2"/>
    </row>
    <row r="7" spans="1:8" ht="22.5" x14ac:dyDescent="0.25">
      <c r="A7" s="122" t="s">
        <v>131</v>
      </c>
      <c r="B7" s="157">
        <v>1990.68</v>
      </c>
      <c r="C7" s="157">
        <v>212.57599999999999</v>
      </c>
      <c r="D7" s="157">
        <f t="shared" si="0"/>
        <v>2203.2559999999999</v>
      </c>
      <c r="E7" s="157">
        <v>83.746600000000001</v>
      </c>
      <c r="F7" s="157">
        <v>2287</v>
      </c>
      <c r="G7" s="2"/>
      <c r="H7" s="2"/>
    </row>
    <row r="8" spans="1:8" x14ac:dyDescent="0.25">
      <c r="A8" s="122" t="s">
        <v>130</v>
      </c>
      <c r="B8" s="157">
        <v>1584.34</v>
      </c>
      <c r="C8" s="157">
        <v>57.192399999999999</v>
      </c>
      <c r="D8" s="157">
        <f t="shared" si="0"/>
        <v>1641.5323999999998</v>
      </c>
      <c r="E8" s="157">
        <v>127.471</v>
      </c>
      <c r="F8" s="157">
        <v>1769</v>
      </c>
      <c r="G8" s="2"/>
      <c r="H8" s="2"/>
    </row>
    <row r="9" spans="1:8" x14ac:dyDescent="0.25">
      <c r="A9" s="122" t="s">
        <v>276</v>
      </c>
      <c r="B9" s="157">
        <v>245.53100000000001</v>
      </c>
      <c r="C9" s="157">
        <v>19.1492</v>
      </c>
      <c r="D9" s="157">
        <f t="shared" si="0"/>
        <v>264.68020000000001</v>
      </c>
      <c r="E9" s="157">
        <v>73.3202</v>
      </c>
      <c r="F9" s="157">
        <v>338</v>
      </c>
      <c r="G9" s="2"/>
      <c r="H9" s="2"/>
    </row>
    <row r="10" spans="1:8" x14ac:dyDescent="0.25">
      <c r="A10" s="122" t="s">
        <v>128</v>
      </c>
      <c r="B10" s="157">
        <v>1616.27</v>
      </c>
      <c r="C10" s="157">
        <v>34.261200000000002</v>
      </c>
      <c r="D10" s="157">
        <f t="shared" si="0"/>
        <v>1650.5311999999999</v>
      </c>
      <c r="E10" s="157">
        <v>616.47</v>
      </c>
      <c r="F10" s="157">
        <v>2267</v>
      </c>
      <c r="G10" s="2"/>
      <c r="H10" s="2"/>
    </row>
    <row r="11" spans="1:8" x14ac:dyDescent="0.25">
      <c r="A11" s="122" t="s">
        <v>277</v>
      </c>
      <c r="B11" s="157">
        <v>11.523899999999999</v>
      </c>
      <c r="C11" s="157">
        <v>558.41300000000001</v>
      </c>
      <c r="D11" s="157">
        <f t="shared" si="0"/>
        <v>569.93690000000004</v>
      </c>
      <c r="E11" s="157">
        <v>26.0627</v>
      </c>
      <c r="F11" s="157">
        <v>596</v>
      </c>
      <c r="G11" s="2"/>
      <c r="H11" s="2"/>
    </row>
    <row r="12" spans="1:8" x14ac:dyDescent="0.25">
      <c r="A12" s="122" t="s">
        <v>113</v>
      </c>
      <c r="B12" s="157">
        <f>SUM(B6:B11)</f>
        <v>7400.4749000000011</v>
      </c>
      <c r="C12" s="157">
        <f>SUM(C6:C11)</f>
        <v>2172.4517999999998</v>
      </c>
      <c r="D12" s="157">
        <f>SUM(D6:D11)</f>
        <v>9572.9267</v>
      </c>
      <c r="E12" s="157">
        <f>SUM(E6:E11)</f>
        <v>1028.0825</v>
      </c>
      <c r="F12" s="157">
        <f>SUM(F6:F11)</f>
        <v>10601</v>
      </c>
      <c r="G12" s="2"/>
      <c r="H12" s="2"/>
    </row>
    <row r="13" spans="1:8" x14ac:dyDescent="0.25">
      <c r="A13" s="9" t="s">
        <v>263</v>
      </c>
      <c r="B13" s="2"/>
      <c r="C13" s="2"/>
      <c r="D13" s="2"/>
      <c r="E13" s="2"/>
      <c r="F13" s="2"/>
      <c r="G13" s="2"/>
      <c r="H13" s="2"/>
    </row>
    <row r="14" spans="1:8" x14ac:dyDescent="0.25">
      <c r="A14" s="9" t="s">
        <v>264</v>
      </c>
      <c r="B14" s="2"/>
      <c r="C14" s="2"/>
      <c r="D14" s="2"/>
      <c r="E14" s="2"/>
      <c r="F14" s="2"/>
      <c r="G14" s="2"/>
      <c r="H14" s="2"/>
    </row>
    <row r="15" spans="1:8" x14ac:dyDescent="0.25">
      <c r="A15" s="2"/>
      <c r="B15" s="2"/>
      <c r="C15" s="2"/>
      <c r="D15" s="2"/>
      <c r="E15" s="2"/>
      <c r="F15" s="2"/>
      <c r="G15" s="2"/>
      <c r="H15" s="2"/>
    </row>
    <row r="16" spans="1:8" x14ac:dyDescent="0.25">
      <c r="A16" s="2"/>
      <c r="B16" s="2"/>
      <c r="C16" s="2"/>
      <c r="D16" s="2"/>
      <c r="E16" s="2"/>
      <c r="F16" s="2"/>
      <c r="G16" s="2"/>
      <c r="H16" s="2"/>
    </row>
    <row r="17" spans="1:8" x14ac:dyDescent="0.25">
      <c r="A17" s="2"/>
      <c r="B17" s="2"/>
      <c r="C17" s="2"/>
      <c r="D17" s="2"/>
      <c r="E17" s="2"/>
      <c r="F17" s="2"/>
      <c r="G17" s="2"/>
      <c r="H17" s="2"/>
    </row>
  </sheetData>
  <sortState ref="A6:F11">
    <sortCondition ref="A5:A11"/>
  </sortState>
  <mergeCells count="2">
    <mergeCell ref="A4:A5"/>
    <mergeCell ref="B4:F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abSelected="1" workbookViewId="0">
      <selection activeCell="L22" sqref="L22"/>
    </sheetView>
  </sheetViews>
  <sheetFormatPr baseColWidth="10" defaultRowHeight="15" x14ac:dyDescent="0.25"/>
  <cols>
    <col min="1" max="1" width="19.140625" style="156" customWidth="1"/>
    <col min="2" max="2" width="24.28515625" style="156" customWidth="1"/>
    <col min="3" max="6" width="11.42578125" style="156"/>
    <col min="7" max="7" width="14.5703125" style="156" customWidth="1"/>
    <col min="8" max="8" width="14.85546875" style="156" customWidth="1"/>
  </cols>
  <sheetData>
    <row r="1" spans="1:8" x14ac:dyDescent="0.25">
      <c r="A1" s="177" t="s">
        <v>322</v>
      </c>
    </row>
    <row r="3" spans="1:8" s="182" customFormat="1" ht="67.5" x14ac:dyDescent="0.25">
      <c r="A3" s="178"/>
      <c r="B3" s="179" t="s">
        <v>309</v>
      </c>
      <c r="C3" s="180" t="s">
        <v>310</v>
      </c>
      <c r="D3" s="180" t="s">
        <v>311</v>
      </c>
      <c r="E3" s="181" t="s">
        <v>312</v>
      </c>
      <c r="F3" s="181" t="s">
        <v>313</v>
      </c>
      <c r="G3" s="181" t="s">
        <v>324</v>
      </c>
      <c r="H3" s="181" t="s">
        <v>325</v>
      </c>
    </row>
    <row r="4" spans="1:8" x14ac:dyDescent="0.25">
      <c r="A4" s="225" t="s">
        <v>314</v>
      </c>
      <c r="B4" s="163" t="s">
        <v>315</v>
      </c>
      <c r="C4" s="164">
        <v>38.369999999999997</v>
      </c>
      <c r="D4" s="165">
        <v>81.83</v>
      </c>
      <c r="E4" s="166">
        <v>736.68</v>
      </c>
      <c r="F4" s="166">
        <v>218.3</v>
      </c>
      <c r="G4" s="166">
        <v>55.149940869052394</v>
      </c>
      <c r="H4" s="166">
        <v>93.78034970387472</v>
      </c>
    </row>
    <row r="5" spans="1:8" x14ac:dyDescent="0.25">
      <c r="A5" s="225"/>
      <c r="B5" s="167" t="s">
        <v>316</v>
      </c>
      <c r="C5" s="168">
        <v>39.58</v>
      </c>
      <c r="D5" s="169">
        <v>85.31</v>
      </c>
      <c r="E5" s="170">
        <v>685.4</v>
      </c>
      <c r="F5" s="170">
        <v>211.15</v>
      </c>
      <c r="G5" s="170">
        <v>57.880867338892664</v>
      </c>
      <c r="H5" s="170">
        <v>97.735553634747802</v>
      </c>
    </row>
    <row r="6" spans="1:8" x14ac:dyDescent="0.25">
      <c r="A6" s="225"/>
      <c r="B6" s="167" t="s">
        <v>317</v>
      </c>
      <c r="C6" s="168">
        <v>7.82</v>
      </c>
      <c r="D6" s="169">
        <v>125.07</v>
      </c>
      <c r="E6" s="170">
        <v>756.15</v>
      </c>
      <c r="F6" s="170">
        <v>255.49</v>
      </c>
      <c r="G6" s="170">
        <v>67.711508384810728</v>
      </c>
      <c r="H6" s="170">
        <v>97.650050192430541</v>
      </c>
    </row>
    <row r="7" spans="1:8" x14ac:dyDescent="0.25">
      <c r="A7" s="225"/>
      <c r="B7" s="167" t="s">
        <v>318</v>
      </c>
      <c r="C7" s="168">
        <v>14.23</v>
      </c>
      <c r="D7" s="169">
        <v>88.81</v>
      </c>
      <c r="E7" s="170">
        <v>716.11</v>
      </c>
      <c r="F7" s="170">
        <v>234.97</v>
      </c>
      <c r="G7" s="170">
        <v>70.536443222536803</v>
      </c>
      <c r="H7" s="170">
        <v>97.569087901360632</v>
      </c>
    </row>
    <row r="8" spans="1:8" x14ac:dyDescent="0.25">
      <c r="A8" s="225"/>
      <c r="B8" s="171" t="s">
        <v>113</v>
      </c>
      <c r="C8" s="172">
        <v>100</v>
      </c>
      <c r="D8" s="172">
        <v>87.58</v>
      </c>
      <c r="E8" s="172">
        <v>714.82</v>
      </c>
      <c r="F8" s="172">
        <v>220.59</v>
      </c>
      <c r="G8" s="172">
        <v>59.825798068808936</v>
      </c>
      <c r="H8" s="172">
        <v>96.284026703062466</v>
      </c>
    </row>
    <row r="9" spans="1:8" x14ac:dyDescent="0.25">
      <c r="A9" s="226" t="s">
        <v>319</v>
      </c>
      <c r="B9" s="163" t="s">
        <v>315</v>
      </c>
      <c r="C9" s="164">
        <v>25.76</v>
      </c>
      <c r="D9" s="165">
        <v>76.44</v>
      </c>
      <c r="E9" s="166">
        <v>731.43</v>
      </c>
      <c r="F9" s="166">
        <v>218.18</v>
      </c>
      <c r="G9" s="166">
        <v>55.129067308947043</v>
      </c>
      <c r="H9" s="166">
        <v>95.22682089128341</v>
      </c>
    </row>
    <row r="10" spans="1:8" x14ac:dyDescent="0.25">
      <c r="A10" s="227"/>
      <c r="B10" s="167" t="s">
        <v>316</v>
      </c>
      <c r="C10" s="168">
        <v>30.61</v>
      </c>
      <c r="D10" s="169">
        <v>74.81</v>
      </c>
      <c r="E10" s="170">
        <v>689.89</v>
      </c>
      <c r="F10" s="170">
        <v>207.94</v>
      </c>
      <c r="G10" s="170">
        <v>58.93107699689407</v>
      </c>
      <c r="H10" s="170">
        <v>99.238647856200373</v>
      </c>
    </row>
    <row r="11" spans="1:8" x14ac:dyDescent="0.25">
      <c r="A11" s="227"/>
      <c r="B11" s="167" t="s">
        <v>317</v>
      </c>
      <c r="C11" s="168">
        <v>25.96</v>
      </c>
      <c r="D11" s="169">
        <v>112.16</v>
      </c>
      <c r="E11" s="170">
        <v>732.93</v>
      </c>
      <c r="F11" s="170">
        <v>228.89</v>
      </c>
      <c r="G11" s="170">
        <v>64.595135551027553</v>
      </c>
      <c r="H11" s="170">
        <v>98.465857146442644</v>
      </c>
    </row>
    <row r="12" spans="1:8" x14ac:dyDescent="0.25">
      <c r="A12" s="227"/>
      <c r="B12" s="167" t="s">
        <v>318</v>
      </c>
      <c r="C12" s="168">
        <v>17.670000000000002</v>
      </c>
      <c r="D12" s="169">
        <v>85.54</v>
      </c>
      <c r="E12" s="170">
        <v>703.33</v>
      </c>
      <c r="F12" s="170">
        <v>211.78</v>
      </c>
      <c r="G12" s="170">
        <v>68.694801412172694</v>
      </c>
      <c r="H12" s="170">
        <v>98.67547001355338</v>
      </c>
    </row>
    <row r="13" spans="1:8" x14ac:dyDescent="0.25">
      <c r="A13" s="228"/>
      <c r="B13" s="171" t="s">
        <v>113</v>
      </c>
      <c r="C13" s="172">
        <v>100</v>
      </c>
      <c r="D13" s="172">
        <v>86.82</v>
      </c>
      <c r="E13" s="172">
        <v>713.76</v>
      </c>
      <c r="F13" s="172">
        <v>216.2</v>
      </c>
      <c r="G13" s="172">
        <v>61.667943676027313</v>
      </c>
      <c r="H13" s="172">
        <v>97.971385864795394</v>
      </c>
    </row>
    <row r="14" spans="1:8" x14ac:dyDescent="0.25">
      <c r="A14" s="226" t="s">
        <v>320</v>
      </c>
      <c r="B14" s="163" t="s">
        <v>315</v>
      </c>
      <c r="C14" s="164">
        <v>15.42</v>
      </c>
      <c r="D14" s="165">
        <v>65.44</v>
      </c>
      <c r="E14" s="166">
        <v>740.81</v>
      </c>
      <c r="F14" s="166">
        <v>217.21</v>
      </c>
      <c r="G14" s="166">
        <v>56.578261475225389</v>
      </c>
      <c r="H14" s="166">
        <v>96.288551468878012</v>
      </c>
    </row>
    <row r="15" spans="1:8" x14ac:dyDescent="0.25">
      <c r="A15" s="227"/>
      <c r="B15" s="167" t="s">
        <v>316</v>
      </c>
      <c r="C15" s="168">
        <v>25.85</v>
      </c>
      <c r="D15" s="169">
        <v>69.55</v>
      </c>
      <c r="E15" s="170">
        <v>689.31</v>
      </c>
      <c r="F15" s="170">
        <v>209.1</v>
      </c>
      <c r="G15" s="170">
        <v>60.68095820296967</v>
      </c>
      <c r="H15" s="170">
        <v>98.267755282823686</v>
      </c>
    </row>
    <row r="16" spans="1:8" x14ac:dyDescent="0.25">
      <c r="A16" s="227"/>
      <c r="B16" s="167" t="s">
        <v>317</v>
      </c>
      <c r="C16" s="168">
        <v>13.73</v>
      </c>
      <c r="D16" s="169">
        <v>101.4</v>
      </c>
      <c r="E16" s="170">
        <v>720.5</v>
      </c>
      <c r="F16" s="170">
        <v>208.54</v>
      </c>
      <c r="G16" s="170">
        <v>66.976560735377788</v>
      </c>
      <c r="H16" s="170">
        <v>97.319321526344197</v>
      </c>
    </row>
    <row r="17" spans="1:8" x14ac:dyDescent="0.25">
      <c r="A17" s="227"/>
      <c r="B17" s="167" t="s">
        <v>318</v>
      </c>
      <c r="C17" s="168">
        <v>45</v>
      </c>
      <c r="D17" s="169">
        <v>74.099999999999994</v>
      </c>
      <c r="E17" s="170">
        <v>699.01</v>
      </c>
      <c r="F17" s="170">
        <v>210.6</v>
      </c>
      <c r="G17" s="170">
        <v>70.177009748523261</v>
      </c>
      <c r="H17" s="170">
        <v>98.492724364976709</v>
      </c>
    </row>
    <row r="18" spans="1:8" x14ac:dyDescent="0.25">
      <c r="A18" s="228"/>
      <c r="B18" s="171" t="s">
        <v>113</v>
      </c>
      <c r="C18" s="172">
        <v>100</v>
      </c>
      <c r="D18" s="172">
        <v>75.34</v>
      </c>
      <c r="E18" s="172">
        <v>705.74</v>
      </c>
      <c r="F18" s="172">
        <v>210.95</v>
      </c>
      <c r="G18" s="172">
        <v>65.498405642877856</v>
      </c>
      <c r="H18" s="172">
        <v>97.926993770593967</v>
      </c>
    </row>
    <row r="19" spans="1:8" x14ac:dyDescent="0.25">
      <c r="A19" s="229" t="s">
        <v>321</v>
      </c>
      <c r="B19" s="173" t="s">
        <v>315</v>
      </c>
      <c r="C19" s="174">
        <v>19.739999999999998</v>
      </c>
      <c r="D19" s="175">
        <v>57.52</v>
      </c>
      <c r="E19" s="176">
        <v>732.81</v>
      </c>
      <c r="F19" s="176">
        <v>198.21</v>
      </c>
      <c r="G19" s="176">
        <v>59.749321479708492</v>
      </c>
      <c r="H19" s="176">
        <v>95.511080717201295</v>
      </c>
    </row>
    <row r="20" spans="1:8" x14ac:dyDescent="0.25">
      <c r="A20" s="227"/>
      <c r="B20" s="167" t="s">
        <v>316</v>
      </c>
      <c r="C20" s="168">
        <v>37.74</v>
      </c>
      <c r="D20" s="169">
        <v>54.77</v>
      </c>
      <c r="E20" s="170">
        <v>702.48</v>
      </c>
      <c r="F20" s="170">
        <v>209.11</v>
      </c>
      <c r="G20" s="170">
        <v>62.583137987789314</v>
      </c>
      <c r="H20" s="170">
        <v>98.63928015044786</v>
      </c>
    </row>
    <row r="21" spans="1:8" x14ac:dyDescent="0.25">
      <c r="A21" s="227"/>
      <c r="B21" s="167" t="s">
        <v>317</v>
      </c>
      <c r="C21" s="168">
        <v>3.09</v>
      </c>
      <c r="D21" s="169">
        <v>57.47</v>
      </c>
      <c r="E21" s="170">
        <v>734.74</v>
      </c>
      <c r="F21" s="170">
        <v>175.78</v>
      </c>
      <c r="G21" s="170">
        <v>84.707369571902007</v>
      </c>
      <c r="H21" s="170">
        <v>94.844374594280652</v>
      </c>
    </row>
    <row r="22" spans="1:8" x14ac:dyDescent="0.25">
      <c r="A22" s="227"/>
      <c r="B22" s="167" t="s">
        <v>318</v>
      </c>
      <c r="C22" s="168">
        <v>39.44</v>
      </c>
      <c r="D22" s="169">
        <v>56.69</v>
      </c>
      <c r="E22" s="170">
        <v>684.6</v>
      </c>
      <c r="F22" s="170">
        <v>207.6</v>
      </c>
      <c r="G22" s="170">
        <v>67.273856737503991</v>
      </c>
      <c r="H22" s="170">
        <v>97.591404033225004</v>
      </c>
    </row>
    <row r="23" spans="1:8" x14ac:dyDescent="0.25">
      <c r="A23" s="228"/>
      <c r="B23" s="171" t="s">
        <v>113</v>
      </c>
      <c r="C23" s="172">
        <v>100</v>
      </c>
      <c r="D23" s="172">
        <v>56.15</v>
      </c>
      <c r="E23" s="172">
        <v>702.3</v>
      </c>
      <c r="F23" s="172">
        <v>205.53</v>
      </c>
      <c r="G23" s="172">
        <v>64.577089604062508</v>
      </c>
      <c r="H23" s="172">
        <v>97.469781667689077</v>
      </c>
    </row>
    <row r="24" spans="1:8" x14ac:dyDescent="0.25">
      <c r="A24" s="9" t="s">
        <v>323</v>
      </c>
    </row>
    <row r="25" spans="1:8" x14ac:dyDescent="0.25">
      <c r="A25" s="9" t="s">
        <v>264</v>
      </c>
    </row>
  </sheetData>
  <mergeCells count="4">
    <mergeCell ref="A4:A8"/>
    <mergeCell ref="A9:A13"/>
    <mergeCell ref="A14:A18"/>
    <mergeCell ref="A19:A2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79"/>
  <sheetViews>
    <sheetView workbookViewId="0"/>
  </sheetViews>
  <sheetFormatPr baseColWidth="10" defaultRowHeight="11.25" x14ac:dyDescent="0.2"/>
  <cols>
    <col min="1" max="1" width="24.5703125" style="33" customWidth="1"/>
    <col min="2" max="2" width="5.28515625" style="17" customWidth="1"/>
    <col min="3" max="3" width="18.5703125" style="18" customWidth="1"/>
    <col min="4" max="9" width="11.7109375" style="19" customWidth="1"/>
    <col min="10" max="19" width="11.7109375" style="20" customWidth="1"/>
    <col min="20" max="41" width="11.42578125" style="20"/>
    <col min="42" max="16384" width="11.42578125" style="11"/>
  </cols>
  <sheetData>
    <row r="1" spans="1:41" s="118" customFormat="1" ht="16.5" customHeight="1" x14ac:dyDescent="0.25">
      <c r="A1" s="117" t="s">
        <v>239</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row>
    <row r="2" spans="1:41" s="98" customFormat="1" ht="16.5" customHeight="1" x14ac:dyDescent="0.2">
      <c r="A2" s="139"/>
      <c r="B2" s="140"/>
      <c r="C2" s="141"/>
      <c r="D2" s="142"/>
      <c r="E2" s="142"/>
      <c r="F2" s="142"/>
      <c r="G2" s="142"/>
      <c r="H2" s="142"/>
      <c r="I2" s="142"/>
      <c r="J2" s="139"/>
      <c r="K2" s="139"/>
      <c r="L2" s="139"/>
      <c r="M2" s="139"/>
      <c r="N2" s="139"/>
      <c r="O2" s="139"/>
      <c r="P2" s="139"/>
      <c r="Q2" s="139"/>
    </row>
    <row r="3" spans="1:41" ht="25.5" customHeight="1" x14ac:dyDescent="0.2">
      <c r="A3" s="187" t="s">
        <v>115</v>
      </c>
      <c r="B3" s="188" t="s">
        <v>114</v>
      </c>
      <c r="C3" s="188"/>
      <c r="D3" s="187" t="s">
        <v>129</v>
      </c>
      <c r="E3" s="187"/>
      <c r="F3" s="187" t="s">
        <v>127</v>
      </c>
      <c r="G3" s="187"/>
      <c r="H3" s="187" t="s">
        <v>132</v>
      </c>
      <c r="I3" s="187"/>
      <c r="J3" s="187" t="s">
        <v>131</v>
      </c>
      <c r="K3" s="187"/>
      <c r="L3" s="197" t="s">
        <v>130</v>
      </c>
      <c r="M3" s="198"/>
      <c r="N3" s="187" t="s">
        <v>126</v>
      </c>
      <c r="O3" s="187"/>
      <c r="P3" s="187" t="s">
        <v>128</v>
      </c>
      <c r="Q3" s="187"/>
      <c r="R3" s="187" t="s">
        <v>204</v>
      </c>
      <c r="S3" s="187"/>
    </row>
    <row r="4" spans="1:41" s="100" customFormat="1" ht="43.5" customHeight="1" x14ac:dyDescent="0.2">
      <c r="A4" s="187"/>
      <c r="B4" s="188"/>
      <c r="C4" s="188"/>
      <c r="D4" s="96" t="s">
        <v>203</v>
      </c>
      <c r="E4" s="96" t="s">
        <v>215</v>
      </c>
      <c r="F4" s="96" t="s">
        <v>203</v>
      </c>
      <c r="G4" s="96" t="s">
        <v>215</v>
      </c>
      <c r="H4" s="96" t="s">
        <v>203</v>
      </c>
      <c r="I4" s="96" t="s">
        <v>215</v>
      </c>
      <c r="J4" s="96" t="s">
        <v>203</v>
      </c>
      <c r="K4" s="96" t="s">
        <v>215</v>
      </c>
      <c r="L4" s="96" t="s">
        <v>203</v>
      </c>
      <c r="M4" s="96" t="s">
        <v>215</v>
      </c>
      <c r="N4" s="96" t="s">
        <v>203</v>
      </c>
      <c r="O4" s="96" t="s">
        <v>215</v>
      </c>
      <c r="P4" s="96" t="s">
        <v>203</v>
      </c>
      <c r="Q4" s="96" t="s">
        <v>215</v>
      </c>
      <c r="R4" s="96" t="s">
        <v>203</v>
      </c>
      <c r="S4" s="96" t="s">
        <v>215</v>
      </c>
      <c r="T4" s="22"/>
      <c r="U4" s="22"/>
      <c r="V4" s="22"/>
      <c r="W4" s="22"/>
      <c r="X4" s="22"/>
      <c r="Y4" s="22"/>
      <c r="Z4" s="22"/>
      <c r="AA4" s="22"/>
      <c r="AB4" s="22"/>
      <c r="AC4" s="22"/>
      <c r="AD4" s="22"/>
      <c r="AE4" s="22"/>
      <c r="AF4" s="22"/>
      <c r="AG4" s="22"/>
      <c r="AH4" s="22"/>
      <c r="AI4" s="22"/>
      <c r="AJ4" s="22"/>
      <c r="AK4" s="22"/>
      <c r="AL4" s="22"/>
      <c r="AM4" s="22"/>
      <c r="AN4" s="22"/>
      <c r="AO4" s="22"/>
    </row>
    <row r="5" spans="1:41" s="12" customFormat="1" ht="15.75" customHeight="1" x14ac:dyDescent="0.2">
      <c r="A5" s="196" t="s">
        <v>205</v>
      </c>
      <c r="B5" s="23" t="s">
        <v>117</v>
      </c>
      <c r="C5" s="24" t="s">
        <v>44</v>
      </c>
      <c r="D5" s="25">
        <v>46</v>
      </c>
      <c r="E5" s="25">
        <v>2962</v>
      </c>
      <c r="F5" s="25">
        <v>10</v>
      </c>
      <c r="G5" s="25">
        <v>949</v>
      </c>
      <c r="H5" s="25">
        <v>8</v>
      </c>
      <c r="I5" s="25">
        <v>546</v>
      </c>
      <c r="J5" s="25">
        <v>6</v>
      </c>
      <c r="K5" s="25">
        <v>425</v>
      </c>
      <c r="L5" s="25">
        <v>8</v>
      </c>
      <c r="M5" s="25">
        <v>528</v>
      </c>
      <c r="N5" s="25">
        <v>0</v>
      </c>
      <c r="O5" s="25">
        <v>0</v>
      </c>
      <c r="P5" s="25">
        <v>10</v>
      </c>
      <c r="Q5" s="25">
        <v>385</v>
      </c>
      <c r="R5" s="25">
        <v>4</v>
      </c>
      <c r="S5" s="25">
        <v>129</v>
      </c>
      <c r="T5" s="22"/>
      <c r="U5" s="22"/>
      <c r="V5" s="22"/>
      <c r="W5" s="22"/>
      <c r="X5" s="22"/>
      <c r="Y5" s="22"/>
      <c r="Z5" s="22"/>
      <c r="AA5" s="22"/>
      <c r="AB5" s="22"/>
      <c r="AC5" s="22"/>
      <c r="AD5" s="22"/>
      <c r="AE5" s="22"/>
      <c r="AF5" s="22"/>
      <c r="AG5" s="22"/>
      <c r="AH5" s="22"/>
      <c r="AI5" s="22"/>
      <c r="AJ5" s="22"/>
      <c r="AK5" s="22"/>
      <c r="AL5" s="22"/>
      <c r="AM5" s="22"/>
      <c r="AN5" s="22"/>
      <c r="AO5" s="22"/>
    </row>
    <row r="6" spans="1:41" s="12" customFormat="1" ht="15.75" customHeight="1" x14ac:dyDescent="0.2">
      <c r="A6" s="196"/>
      <c r="B6" s="23">
        <v>10</v>
      </c>
      <c r="C6" s="24" t="s">
        <v>45</v>
      </c>
      <c r="D6" s="25">
        <v>60</v>
      </c>
      <c r="E6" s="25">
        <v>4217</v>
      </c>
      <c r="F6" s="25">
        <v>7</v>
      </c>
      <c r="G6" s="25">
        <v>824</v>
      </c>
      <c r="H6" s="25">
        <v>14</v>
      </c>
      <c r="I6" s="25">
        <v>1003</v>
      </c>
      <c r="J6" s="25">
        <v>11</v>
      </c>
      <c r="K6" s="25">
        <v>776</v>
      </c>
      <c r="L6" s="25">
        <v>12</v>
      </c>
      <c r="M6" s="25">
        <v>911</v>
      </c>
      <c r="N6" s="25">
        <v>1</v>
      </c>
      <c r="O6" s="25">
        <v>81</v>
      </c>
      <c r="P6" s="25">
        <v>11</v>
      </c>
      <c r="Q6" s="25">
        <v>452</v>
      </c>
      <c r="R6" s="25">
        <v>4</v>
      </c>
      <c r="S6" s="25">
        <v>170</v>
      </c>
      <c r="T6" s="22"/>
      <c r="U6" s="22"/>
      <c r="V6" s="22"/>
      <c r="W6" s="22"/>
      <c r="X6" s="22"/>
      <c r="Y6" s="22"/>
      <c r="Z6" s="22"/>
      <c r="AA6" s="22"/>
      <c r="AB6" s="22"/>
      <c r="AC6" s="22"/>
      <c r="AD6" s="22"/>
      <c r="AE6" s="22"/>
      <c r="AF6" s="22"/>
      <c r="AG6" s="22"/>
      <c r="AH6" s="22"/>
      <c r="AI6" s="22"/>
      <c r="AJ6" s="22"/>
      <c r="AK6" s="22"/>
      <c r="AL6" s="22"/>
      <c r="AM6" s="22"/>
      <c r="AN6" s="22"/>
      <c r="AO6" s="22"/>
    </row>
    <row r="7" spans="1:41" s="12" customFormat="1" ht="15.75" customHeight="1" x14ac:dyDescent="0.2">
      <c r="A7" s="196"/>
      <c r="B7" s="23">
        <v>51</v>
      </c>
      <c r="C7" s="24" t="s">
        <v>47</v>
      </c>
      <c r="D7" s="25">
        <v>84</v>
      </c>
      <c r="E7" s="25">
        <v>7181</v>
      </c>
      <c r="F7" s="25">
        <v>12</v>
      </c>
      <c r="G7" s="25">
        <v>2061</v>
      </c>
      <c r="H7" s="25">
        <v>11</v>
      </c>
      <c r="I7" s="25">
        <v>1138</v>
      </c>
      <c r="J7" s="25">
        <v>10</v>
      </c>
      <c r="K7" s="25">
        <v>660</v>
      </c>
      <c r="L7" s="25">
        <v>15</v>
      </c>
      <c r="M7" s="25">
        <v>1206</v>
      </c>
      <c r="N7" s="25">
        <v>1</v>
      </c>
      <c r="O7" s="25">
        <v>24</v>
      </c>
      <c r="P7" s="25">
        <v>30</v>
      </c>
      <c r="Q7" s="25">
        <v>1852</v>
      </c>
      <c r="R7" s="25">
        <v>5</v>
      </c>
      <c r="S7" s="25">
        <v>240</v>
      </c>
      <c r="T7" s="22"/>
      <c r="U7" s="22"/>
      <c r="V7" s="22"/>
      <c r="W7" s="22"/>
      <c r="X7" s="22"/>
      <c r="Y7" s="22"/>
      <c r="Z7" s="22"/>
      <c r="AA7" s="22"/>
      <c r="AB7" s="22"/>
      <c r="AC7" s="22"/>
      <c r="AD7" s="22"/>
      <c r="AE7" s="22"/>
      <c r="AF7" s="22"/>
      <c r="AG7" s="22"/>
      <c r="AH7" s="22"/>
      <c r="AI7" s="22"/>
      <c r="AJ7" s="22"/>
      <c r="AK7" s="22"/>
      <c r="AL7" s="22"/>
      <c r="AM7" s="22"/>
      <c r="AN7" s="22"/>
      <c r="AO7" s="22"/>
    </row>
    <row r="8" spans="1:41" s="12" customFormat="1" ht="15.75" customHeight="1" x14ac:dyDescent="0.2">
      <c r="A8" s="196"/>
      <c r="B8" s="23">
        <v>52</v>
      </c>
      <c r="C8" s="24" t="s">
        <v>46</v>
      </c>
      <c r="D8" s="25">
        <v>33</v>
      </c>
      <c r="E8" s="25">
        <v>2355</v>
      </c>
      <c r="F8" s="25">
        <v>10</v>
      </c>
      <c r="G8" s="25">
        <v>972</v>
      </c>
      <c r="H8" s="25">
        <v>9</v>
      </c>
      <c r="I8" s="25">
        <v>610</v>
      </c>
      <c r="J8" s="25">
        <v>5</v>
      </c>
      <c r="K8" s="25">
        <v>383</v>
      </c>
      <c r="L8" s="25">
        <v>0</v>
      </c>
      <c r="M8" s="25">
        <v>0</v>
      </c>
      <c r="N8" s="25">
        <v>0</v>
      </c>
      <c r="O8" s="25">
        <v>0</v>
      </c>
      <c r="P8" s="25">
        <v>6</v>
      </c>
      <c r="Q8" s="25">
        <v>283</v>
      </c>
      <c r="R8" s="25">
        <v>3</v>
      </c>
      <c r="S8" s="25">
        <v>107</v>
      </c>
      <c r="T8" s="22"/>
      <c r="U8" s="22"/>
      <c r="V8" s="22"/>
      <c r="W8" s="22"/>
      <c r="X8" s="22"/>
      <c r="Y8" s="22"/>
      <c r="Z8" s="22"/>
      <c r="AA8" s="22"/>
      <c r="AB8" s="22"/>
      <c r="AC8" s="22"/>
      <c r="AD8" s="22"/>
      <c r="AE8" s="22"/>
      <c r="AF8" s="22"/>
      <c r="AG8" s="22"/>
      <c r="AH8" s="22"/>
      <c r="AI8" s="22"/>
      <c r="AJ8" s="22"/>
      <c r="AK8" s="22"/>
      <c r="AL8" s="22"/>
      <c r="AM8" s="22"/>
      <c r="AN8" s="22"/>
      <c r="AO8" s="22"/>
    </row>
    <row r="9" spans="1:41" s="12" customFormat="1" ht="15.75" customHeight="1" x14ac:dyDescent="0.2">
      <c r="A9" s="196"/>
      <c r="B9" s="23">
        <v>54</v>
      </c>
      <c r="C9" s="24" t="s">
        <v>72</v>
      </c>
      <c r="D9" s="25">
        <v>129</v>
      </c>
      <c r="E9" s="25">
        <v>8907</v>
      </c>
      <c r="F9" s="25">
        <v>13</v>
      </c>
      <c r="G9" s="25">
        <v>1288</v>
      </c>
      <c r="H9" s="25">
        <v>14</v>
      </c>
      <c r="I9" s="25">
        <v>1179</v>
      </c>
      <c r="J9" s="25">
        <v>33</v>
      </c>
      <c r="K9" s="25">
        <v>2690</v>
      </c>
      <c r="L9" s="25">
        <v>11</v>
      </c>
      <c r="M9" s="25">
        <v>907</v>
      </c>
      <c r="N9" s="25">
        <v>2</v>
      </c>
      <c r="O9" s="25">
        <v>34</v>
      </c>
      <c r="P9" s="25">
        <v>45</v>
      </c>
      <c r="Q9" s="25">
        <v>2387</v>
      </c>
      <c r="R9" s="25">
        <v>11</v>
      </c>
      <c r="S9" s="25">
        <v>422</v>
      </c>
      <c r="T9" s="22"/>
      <c r="U9" s="22"/>
      <c r="V9" s="22"/>
      <c r="W9" s="22"/>
      <c r="X9" s="22"/>
      <c r="Y9" s="22"/>
      <c r="Z9" s="22"/>
      <c r="AA9" s="22"/>
      <c r="AB9" s="22"/>
      <c r="AC9" s="22"/>
      <c r="AD9" s="22"/>
      <c r="AE9" s="22"/>
      <c r="AF9" s="22"/>
      <c r="AG9" s="22"/>
      <c r="AH9" s="22"/>
      <c r="AI9" s="22"/>
      <c r="AJ9" s="22"/>
      <c r="AK9" s="22"/>
      <c r="AL9" s="22"/>
      <c r="AM9" s="22"/>
      <c r="AN9" s="22"/>
      <c r="AO9" s="22"/>
    </row>
    <row r="10" spans="1:41" s="12" customFormat="1" ht="15.75" customHeight="1" x14ac:dyDescent="0.2">
      <c r="A10" s="196"/>
      <c r="B10" s="23">
        <v>55</v>
      </c>
      <c r="C10" s="24" t="s">
        <v>73</v>
      </c>
      <c r="D10" s="25">
        <v>36</v>
      </c>
      <c r="E10" s="25">
        <v>2427</v>
      </c>
      <c r="F10" s="25">
        <v>5</v>
      </c>
      <c r="G10" s="25">
        <v>603</v>
      </c>
      <c r="H10" s="25">
        <v>14</v>
      </c>
      <c r="I10" s="25">
        <v>1226</v>
      </c>
      <c r="J10" s="25">
        <v>2</v>
      </c>
      <c r="K10" s="25">
        <v>64</v>
      </c>
      <c r="L10" s="25">
        <v>3</v>
      </c>
      <c r="M10" s="25">
        <v>124</v>
      </c>
      <c r="N10" s="25">
        <v>2</v>
      </c>
      <c r="O10" s="25">
        <v>26</v>
      </c>
      <c r="P10" s="25">
        <v>6</v>
      </c>
      <c r="Q10" s="25">
        <v>244</v>
      </c>
      <c r="R10" s="25">
        <v>4</v>
      </c>
      <c r="S10" s="25">
        <v>140</v>
      </c>
      <c r="T10" s="22"/>
      <c r="U10" s="22"/>
      <c r="V10" s="22"/>
      <c r="W10" s="22"/>
      <c r="X10" s="22"/>
      <c r="Y10" s="22"/>
      <c r="Z10" s="22"/>
      <c r="AA10" s="22"/>
      <c r="AB10" s="22"/>
      <c r="AC10" s="22"/>
      <c r="AD10" s="22"/>
      <c r="AE10" s="22"/>
      <c r="AF10" s="22"/>
      <c r="AG10" s="22"/>
      <c r="AH10" s="22"/>
      <c r="AI10" s="22"/>
      <c r="AJ10" s="22"/>
      <c r="AK10" s="22"/>
      <c r="AL10" s="22"/>
      <c r="AM10" s="22"/>
      <c r="AN10" s="22"/>
      <c r="AO10" s="22"/>
    </row>
    <row r="11" spans="1:41" s="12" customFormat="1" ht="15.75" customHeight="1" x14ac:dyDescent="0.2">
      <c r="A11" s="196"/>
      <c r="B11" s="23">
        <v>57</v>
      </c>
      <c r="C11" s="24" t="s">
        <v>74</v>
      </c>
      <c r="D11" s="25">
        <v>174</v>
      </c>
      <c r="E11" s="25">
        <v>10512</v>
      </c>
      <c r="F11" s="25">
        <v>10</v>
      </c>
      <c r="G11" s="25">
        <v>960</v>
      </c>
      <c r="H11" s="25">
        <v>7</v>
      </c>
      <c r="I11" s="25">
        <v>433</v>
      </c>
      <c r="J11" s="25">
        <v>92</v>
      </c>
      <c r="K11" s="25">
        <v>6201</v>
      </c>
      <c r="L11" s="25">
        <v>6</v>
      </c>
      <c r="M11" s="25">
        <v>450</v>
      </c>
      <c r="N11" s="25">
        <v>1</v>
      </c>
      <c r="O11" s="25">
        <v>50</v>
      </c>
      <c r="P11" s="25">
        <v>44</v>
      </c>
      <c r="Q11" s="25">
        <v>1927</v>
      </c>
      <c r="R11" s="25">
        <v>14</v>
      </c>
      <c r="S11" s="25">
        <v>491</v>
      </c>
      <c r="T11" s="22"/>
      <c r="U11" s="22"/>
      <c r="V11" s="22"/>
      <c r="W11" s="22"/>
      <c r="X11" s="22"/>
      <c r="Y11" s="22"/>
      <c r="Z11" s="22"/>
      <c r="AA11" s="22"/>
      <c r="AB11" s="22"/>
      <c r="AC11" s="22"/>
      <c r="AD11" s="22"/>
      <c r="AE11" s="22"/>
      <c r="AF11" s="22"/>
      <c r="AG11" s="22"/>
      <c r="AH11" s="22"/>
      <c r="AI11" s="22"/>
      <c r="AJ11" s="22"/>
      <c r="AK11" s="22"/>
      <c r="AL11" s="22"/>
      <c r="AM11" s="22"/>
      <c r="AN11" s="22"/>
      <c r="AO11" s="22"/>
    </row>
    <row r="12" spans="1:41" s="12" customFormat="1" ht="15.75" customHeight="1" x14ac:dyDescent="0.2">
      <c r="A12" s="196"/>
      <c r="B12" s="23">
        <v>67</v>
      </c>
      <c r="C12" s="24" t="s">
        <v>17</v>
      </c>
      <c r="D12" s="25">
        <v>156</v>
      </c>
      <c r="E12" s="25">
        <v>11576</v>
      </c>
      <c r="F12" s="25">
        <v>18</v>
      </c>
      <c r="G12" s="25">
        <v>1672</v>
      </c>
      <c r="H12" s="25">
        <v>34</v>
      </c>
      <c r="I12" s="25">
        <v>2359</v>
      </c>
      <c r="J12" s="25">
        <v>58</v>
      </c>
      <c r="K12" s="25">
        <v>4815</v>
      </c>
      <c r="L12" s="25">
        <v>3</v>
      </c>
      <c r="M12" s="25">
        <v>267</v>
      </c>
      <c r="N12" s="25">
        <v>7</v>
      </c>
      <c r="O12" s="25">
        <v>88</v>
      </c>
      <c r="P12" s="25">
        <v>24</v>
      </c>
      <c r="Q12" s="25">
        <v>1551</v>
      </c>
      <c r="R12" s="25">
        <v>12</v>
      </c>
      <c r="S12" s="25">
        <v>824</v>
      </c>
      <c r="T12" s="22"/>
      <c r="U12" s="22"/>
      <c r="V12" s="22"/>
      <c r="W12" s="22"/>
      <c r="X12" s="22"/>
      <c r="Y12" s="22"/>
      <c r="Z12" s="22"/>
      <c r="AA12" s="22"/>
      <c r="AB12" s="22"/>
      <c r="AC12" s="22"/>
      <c r="AD12" s="22"/>
      <c r="AE12" s="22"/>
      <c r="AF12" s="22"/>
      <c r="AG12" s="22"/>
      <c r="AH12" s="22"/>
      <c r="AI12" s="22"/>
      <c r="AJ12" s="22"/>
      <c r="AK12" s="22"/>
      <c r="AL12" s="22"/>
      <c r="AM12" s="22"/>
      <c r="AN12" s="22"/>
      <c r="AO12" s="22"/>
    </row>
    <row r="13" spans="1:41" s="12" customFormat="1" ht="15.75" customHeight="1" x14ac:dyDescent="0.2">
      <c r="A13" s="196"/>
      <c r="B13" s="23">
        <v>68</v>
      </c>
      <c r="C13" s="24" t="s">
        <v>18</v>
      </c>
      <c r="D13" s="25">
        <v>115</v>
      </c>
      <c r="E13" s="25">
        <v>8607</v>
      </c>
      <c r="F13" s="25">
        <v>19</v>
      </c>
      <c r="G13" s="25">
        <v>2232</v>
      </c>
      <c r="H13" s="25">
        <v>19</v>
      </c>
      <c r="I13" s="25">
        <v>1628</v>
      </c>
      <c r="J13" s="25">
        <v>28</v>
      </c>
      <c r="K13" s="25">
        <v>2260</v>
      </c>
      <c r="L13" s="25">
        <v>7</v>
      </c>
      <c r="M13" s="25">
        <v>570</v>
      </c>
      <c r="N13" s="25">
        <v>7</v>
      </c>
      <c r="O13" s="25">
        <v>214</v>
      </c>
      <c r="P13" s="25">
        <v>26</v>
      </c>
      <c r="Q13" s="25">
        <v>1276</v>
      </c>
      <c r="R13" s="25">
        <v>9</v>
      </c>
      <c r="S13" s="25">
        <v>427</v>
      </c>
      <c r="T13" s="22"/>
      <c r="U13" s="22"/>
      <c r="V13" s="22"/>
      <c r="W13" s="22"/>
      <c r="X13" s="22"/>
      <c r="Y13" s="22"/>
      <c r="Z13" s="22"/>
      <c r="AA13" s="22"/>
      <c r="AB13" s="22"/>
      <c r="AC13" s="22"/>
      <c r="AD13" s="22"/>
      <c r="AE13" s="22"/>
      <c r="AF13" s="22"/>
      <c r="AG13" s="22"/>
      <c r="AH13" s="22"/>
      <c r="AI13" s="22"/>
      <c r="AJ13" s="22"/>
      <c r="AK13" s="22"/>
      <c r="AL13" s="22"/>
      <c r="AM13" s="22"/>
      <c r="AN13" s="22"/>
      <c r="AO13" s="22"/>
    </row>
    <row r="14" spans="1:41" s="12" customFormat="1" ht="15.75" customHeight="1" x14ac:dyDescent="0.2">
      <c r="A14" s="196"/>
      <c r="B14" s="23">
        <v>88</v>
      </c>
      <c r="C14" s="24" t="s">
        <v>75</v>
      </c>
      <c r="D14" s="25">
        <v>80</v>
      </c>
      <c r="E14" s="25">
        <v>6077</v>
      </c>
      <c r="F14" s="25">
        <v>19</v>
      </c>
      <c r="G14" s="25">
        <v>2153</v>
      </c>
      <c r="H14" s="25">
        <v>22</v>
      </c>
      <c r="I14" s="25">
        <v>1806</v>
      </c>
      <c r="J14" s="25">
        <v>14</v>
      </c>
      <c r="K14" s="25">
        <v>1041</v>
      </c>
      <c r="L14" s="25">
        <v>6</v>
      </c>
      <c r="M14" s="25">
        <v>368</v>
      </c>
      <c r="N14" s="25">
        <v>3</v>
      </c>
      <c r="O14" s="25">
        <v>64</v>
      </c>
      <c r="P14" s="25">
        <v>10</v>
      </c>
      <c r="Q14" s="25">
        <v>476</v>
      </c>
      <c r="R14" s="25">
        <v>6</v>
      </c>
      <c r="S14" s="25">
        <v>169</v>
      </c>
      <c r="T14" s="22"/>
      <c r="U14" s="22"/>
      <c r="V14" s="22"/>
      <c r="W14" s="22"/>
      <c r="X14" s="22"/>
      <c r="Y14" s="22"/>
      <c r="Z14" s="22"/>
      <c r="AA14" s="22"/>
      <c r="AB14" s="22"/>
      <c r="AC14" s="22"/>
      <c r="AD14" s="22"/>
      <c r="AE14" s="22"/>
      <c r="AF14" s="22"/>
      <c r="AG14" s="22"/>
      <c r="AH14" s="22"/>
      <c r="AI14" s="22"/>
      <c r="AJ14" s="22"/>
      <c r="AK14" s="22"/>
      <c r="AL14" s="22"/>
      <c r="AM14" s="22"/>
      <c r="AN14" s="22"/>
      <c r="AO14" s="22"/>
    </row>
    <row r="15" spans="1:41" s="12" customFormat="1" ht="15.75" customHeight="1" x14ac:dyDescent="0.2">
      <c r="A15" s="196"/>
      <c r="B15" s="192" t="s">
        <v>113</v>
      </c>
      <c r="C15" s="192"/>
      <c r="D15" s="26">
        <v>913</v>
      </c>
      <c r="E15" s="26">
        <v>64821</v>
      </c>
      <c r="F15" s="26">
        <f>SUM(F5:F14)</f>
        <v>123</v>
      </c>
      <c r="G15" s="26">
        <f>SUM(G5:G14)</f>
        <v>13714</v>
      </c>
      <c r="H15" s="26">
        <f>SUM(H5:H14)</f>
        <v>152</v>
      </c>
      <c r="I15" s="26">
        <f>SUM(I5:I14)</f>
        <v>11928</v>
      </c>
      <c r="J15" s="26">
        <f t="shared" ref="J15:S15" si="0">SUM(J5:J14)</f>
        <v>259</v>
      </c>
      <c r="K15" s="26">
        <f t="shared" si="0"/>
        <v>19315</v>
      </c>
      <c r="L15" s="26">
        <f>SUM(L5:L14)</f>
        <v>71</v>
      </c>
      <c r="M15" s="26">
        <f>SUM(M5:M14)</f>
        <v>5331</v>
      </c>
      <c r="N15" s="26">
        <f>SUM(N5:N14)</f>
        <v>24</v>
      </c>
      <c r="O15" s="26">
        <f>SUM(O5:O14)</f>
        <v>581</v>
      </c>
      <c r="P15" s="26">
        <f t="shared" si="0"/>
        <v>212</v>
      </c>
      <c r="Q15" s="26">
        <f t="shared" si="0"/>
        <v>10833</v>
      </c>
      <c r="R15" s="26">
        <f t="shared" si="0"/>
        <v>72</v>
      </c>
      <c r="S15" s="26">
        <f t="shared" si="0"/>
        <v>3119</v>
      </c>
      <c r="T15" s="22"/>
      <c r="U15" s="22"/>
      <c r="V15" s="22"/>
      <c r="W15" s="22"/>
      <c r="X15" s="22"/>
      <c r="Y15" s="22"/>
      <c r="Z15" s="22"/>
      <c r="AA15" s="22"/>
      <c r="AB15" s="22"/>
      <c r="AC15" s="22"/>
      <c r="AD15" s="22"/>
      <c r="AE15" s="22"/>
      <c r="AF15" s="22"/>
      <c r="AG15" s="22"/>
      <c r="AH15" s="22"/>
      <c r="AI15" s="22"/>
      <c r="AJ15" s="22"/>
      <c r="AK15" s="22"/>
      <c r="AL15" s="22"/>
      <c r="AM15" s="22"/>
      <c r="AN15" s="22"/>
      <c r="AO15" s="22"/>
    </row>
    <row r="16" spans="1:41" s="12" customFormat="1" ht="15.75" customHeight="1" x14ac:dyDescent="0.2">
      <c r="A16" s="196" t="s">
        <v>206</v>
      </c>
      <c r="B16" s="23">
        <v>16</v>
      </c>
      <c r="C16" s="24" t="s">
        <v>95</v>
      </c>
      <c r="D16" s="25">
        <v>91</v>
      </c>
      <c r="E16" s="25">
        <v>6060</v>
      </c>
      <c r="F16" s="25">
        <v>12</v>
      </c>
      <c r="G16" s="25">
        <v>1410</v>
      </c>
      <c r="H16" s="25">
        <v>18</v>
      </c>
      <c r="I16" s="25">
        <v>1242</v>
      </c>
      <c r="J16" s="25">
        <v>19</v>
      </c>
      <c r="K16" s="25">
        <v>1321</v>
      </c>
      <c r="L16" s="25">
        <v>16</v>
      </c>
      <c r="M16" s="25">
        <v>971</v>
      </c>
      <c r="N16" s="25">
        <v>13</v>
      </c>
      <c r="O16" s="25">
        <v>397</v>
      </c>
      <c r="P16" s="25">
        <v>7</v>
      </c>
      <c r="Q16" s="25">
        <v>423</v>
      </c>
      <c r="R16" s="25">
        <v>6</v>
      </c>
      <c r="S16" s="25">
        <v>296</v>
      </c>
      <c r="T16" s="22"/>
      <c r="U16" s="22"/>
      <c r="V16" s="22"/>
      <c r="W16" s="22"/>
      <c r="X16" s="22"/>
      <c r="Y16" s="22"/>
      <c r="Z16" s="22"/>
      <c r="AA16" s="22"/>
      <c r="AB16" s="22"/>
      <c r="AC16" s="22"/>
      <c r="AD16" s="22"/>
      <c r="AE16" s="22"/>
      <c r="AF16" s="22"/>
      <c r="AG16" s="22"/>
      <c r="AH16" s="22"/>
      <c r="AI16" s="22"/>
      <c r="AJ16" s="22"/>
      <c r="AK16" s="22"/>
      <c r="AL16" s="22"/>
      <c r="AM16" s="22"/>
      <c r="AN16" s="22"/>
      <c r="AO16" s="22"/>
    </row>
    <row r="17" spans="1:41" s="12" customFormat="1" ht="15.75" customHeight="1" x14ac:dyDescent="0.2">
      <c r="A17" s="196"/>
      <c r="B17" s="23">
        <v>17</v>
      </c>
      <c r="C17" s="24" t="s">
        <v>96</v>
      </c>
      <c r="D17" s="25">
        <v>153</v>
      </c>
      <c r="E17" s="25">
        <v>9776</v>
      </c>
      <c r="F17" s="25">
        <v>17</v>
      </c>
      <c r="G17" s="25">
        <v>1508</v>
      </c>
      <c r="H17" s="25">
        <v>22</v>
      </c>
      <c r="I17" s="25">
        <v>1447</v>
      </c>
      <c r="J17" s="25">
        <v>18</v>
      </c>
      <c r="K17" s="25">
        <v>1047</v>
      </c>
      <c r="L17" s="25">
        <v>59</v>
      </c>
      <c r="M17" s="25">
        <v>4287</v>
      </c>
      <c r="N17" s="25">
        <v>13</v>
      </c>
      <c r="O17" s="25">
        <v>254</v>
      </c>
      <c r="P17" s="25">
        <v>20</v>
      </c>
      <c r="Q17" s="25">
        <v>996</v>
      </c>
      <c r="R17" s="25">
        <v>4</v>
      </c>
      <c r="S17" s="25">
        <v>237</v>
      </c>
      <c r="T17" s="22"/>
      <c r="U17" s="22"/>
      <c r="V17" s="22"/>
      <c r="W17" s="22"/>
      <c r="X17" s="22"/>
      <c r="Y17" s="22"/>
      <c r="Z17" s="22"/>
      <c r="AA17" s="22"/>
      <c r="AB17" s="22"/>
      <c r="AC17" s="22"/>
      <c r="AD17" s="22"/>
      <c r="AE17" s="22"/>
      <c r="AF17" s="22"/>
      <c r="AG17" s="22"/>
      <c r="AH17" s="22"/>
      <c r="AI17" s="22"/>
      <c r="AJ17" s="22"/>
      <c r="AK17" s="22"/>
      <c r="AL17" s="22"/>
      <c r="AM17" s="22"/>
      <c r="AN17" s="22"/>
      <c r="AO17" s="22"/>
    </row>
    <row r="18" spans="1:41" s="12" customFormat="1" ht="15.75" customHeight="1" x14ac:dyDescent="0.2">
      <c r="A18" s="196"/>
      <c r="B18" s="23">
        <v>19</v>
      </c>
      <c r="C18" s="24" t="s">
        <v>69</v>
      </c>
      <c r="D18" s="25">
        <v>63</v>
      </c>
      <c r="E18" s="25">
        <v>4219</v>
      </c>
      <c r="F18" s="25">
        <v>9</v>
      </c>
      <c r="G18" s="25">
        <v>791</v>
      </c>
      <c r="H18" s="25">
        <v>24</v>
      </c>
      <c r="I18" s="25">
        <v>1976</v>
      </c>
      <c r="J18" s="25">
        <v>9</v>
      </c>
      <c r="K18" s="25">
        <v>605</v>
      </c>
      <c r="L18" s="25">
        <v>2</v>
      </c>
      <c r="M18" s="25">
        <v>171</v>
      </c>
      <c r="N18" s="25">
        <v>3</v>
      </c>
      <c r="O18" s="25">
        <v>41</v>
      </c>
      <c r="P18" s="25">
        <v>10</v>
      </c>
      <c r="Q18" s="25">
        <v>399</v>
      </c>
      <c r="R18" s="25">
        <v>6</v>
      </c>
      <c r="S18" s="25">
        <v>236</v>
      </c>
      <c r="T18" s="22"/>
      <c r="U18" s="22"/>
      <c r="V18" s="22"/>
      <c r="W18" s="22"/>
      <c r="X18" s="22"/>
      <c r="Y18" s="22"/>
      <c r="Z18" s="22"/>
      <c r="AA18" s="22"/>
      <c r="AB18" s="22"/>
      <c r="AC18" s="22"/>
      <c r="AD18" s="22"/>
      <c r="AE18" s="22"/>
      <c r="AF18" s="22"/>
      <c r="AG18" s="22"/>
      <c r="AH18" s="22"/>
      <c r="AI18" s="22"/>
      <c r="AJ18" s="22"/>
      <c r="AK18" s="22"/>
      <c r="AL18" s="22"/>
      <c r="AM18" s="22"/>
      <c r="AN18" s="22"/>
      <c r="AO18" s="22"/>
    </row>
    <row r="19" spans="1:41" s="12" customFormat="1" ht="15.75" customHeight="1" x14ac:dyDescent="0.2">
      <c r="A19" s="196"/>
      <c r="B19" s="23">
        <v>23</v>
      </c>
      <c r="C19" s="24" t="s">
        <v>70</v>
      </c>
      <c r="D19" s="25">
        <v>39</v>
      </c>
      <c r="E19" s="25">
        <v>2591</v>
      </c>
      <c r="F19" s="25">
        <v>10</v>
      </c>
      <c r="G19" s="25">
        <v>791</v>
      </c>
      <c r="H19" s="25">
        <v>15</v>
      </c>
      <c r="I19" s="25">
        <v>1110</v>
      </c>
      <c r="J19" s="25">
        <v>7</v>
      </c>
      <c r="K19" s="25">
        <v>450</v>
      </c>
      <c r="L19" s="25">
        <v>0</v>
      </c>
      <c r="M19" s="25">
        <v>0</v>
      </c>
      <c r="N19" s="25">
        <v>0</v>
      </c>
      <c r="O19" s="25">
        <v>0</v>
      </c>
      <c r="P19" s="25">
        <v>2</v>
      </c>
      <c r="Q19" s="25">
        <v>70</v>
      </c>
      <c r="R19" s="25">
        <v>5</v>
      </c>
      <c r="S19" s="25">
        <v>170</v>
      </c>
      <c r="T19" s="22"/>
      <c r="U19" s="22"/>
      <c r="V19" s="22"/>
      <c r="W19" s="22"/>
      <c r="X19" s="22"/>
      <c r="Y19" s="22"/>
      <c r="Z19" s="22"/>
      <c r="AA19" s="22"/>
      <c r="AB19" s="22"/>
      <c r="AC19" s="22"/>
      <c r="AD19" s="22"/>
      <c r="AE19" s="22"/>
      <c r="AF19" s="22"/>
      <c r="AG19" s="22"/>
      <c r="AH19" s="22"/>
      <c r="AI19" s="22"/>
      <c r="AJ19" s="22"/>
      <c r="AK19" s="22"/>
      <c r="AL19" s="22"/>
      <c r="AM19" s="22"/>
      <c r="AN19" s="22"/>
      <c r="AO19" s="22"/>
    </row>
    <row r="20" spans="1:41" s="12" customFormat="1" ht="15.75" customHeight="1" x14ac:dyDescent="0.2">
      <c r="A20" s="196"/>
      <c r="B20" s="23">
        <v>24</v>
      </c>
      <c r="C20" s="24" t="s">
        <v>19</v>
      </c>
      <c r="D20" s="25">
        <v>99</v>
      </c>
      <c r="E20" s="25">
        <v>7008</v>
      </c>
      <c r="F20" s="25">
        <v>14</v>
      </c>
      <c r="G20" s="25">
        <v>1659</v>
      </c>
      <c r="H20" s="25">
        <v>25</v>
      </c>
      <c r="I20" s="25">
        <v>2228</v>
      </c>
      <c r="J20" s="25">
        <v>9</v>
      </c>
      <c r="K20" s="25">
        <v>766</v>
      </c>
      <c r="L20" s="25">
        <v>22</v>
      </c>
      <c r="M20" s="25">
        <v>1327</v>
      </c>
      <c r="N20" s="25">
        <v>1</v>
      </c>
      <c r="O20" s="25">
        <v>12</v>
      </c>
      <c r="P20" s="25">
        <v>23</v>
      </c>
      <c r="Q20" s="25">
        <v>776</v>
      </c>
      <c r="R20" s="25">
        <v>5</v>
      </c>
      <c r="S20" s="25">
        <v>240</v>
      </c>
      <c r="T20" s="22"/>
      <c r="U20" s="22"/>
      <c r="V20" s="22"/>
      <c r="W20" s="22"/>
      <c r="X20" s="22"/>
      <c r="Y20" s="22"/>
      <c r="Z20" s="22"/>
      <c r="AA20" s="22"/>
      <c r="AB20" s="22"/>
      <c r="AC20" s="22"/>
      <c r="AD20" s="22"/>
      <c r="AE20" s="22"/>
      <c r="AF20" s="22"/>
      <c r="AG20" s="22"/>
      <c r="AH20" s="22"/>
      <c r="AI20" s="22"/>
      <c r="AJ20" s="22"/>
      <c r="AK20" s="22"/>
      <c r="AL20" s="22"/>
      <c r="AM20" s="22"/>
      <c r="AN20" s="22"/>
      <c r="AO20" s="22"/>
    </row>
    <row r="21" spans="1:41" s="12" customFormat="1" ht="15.75" customHeight="1" x14ac:dyDescent="0.2">
      <c r="A21" s="196"/>
      <c r="B21" s="23">
        <v>33</v>
      </c>
      <c r="C21" s="24" t="s">
        <v>20</v>
      </c>
      <c r="D21" s="25">
        <v>281</v>
      </c>
      <c r="E21" s="25">
        <v>17633</v>
      </c>
      <c r="F21" s="25">
        <v>15</v>
      </c>
      <c r="G21" s="25">
        <v>1522</v>
      </c>
      <c r="H21" s="25">
        <v>23</v>
      </c>
      <c r="I21" s="25">
        <v>2080</v>
      </c>
      <c r="J21" s="25">
        <v>53</v>
      </c>
      <c r="K21" s="25">
        <v>4227</v>
      </c>
      <c r="L21" s="25">
        <v>84</v>
      </c>
      <c r="M21" s="25">
        <v>5271</v>
      </c>
      <c r="N21" s="25">
        <v>7</v>
      </c>
      <c r="O21" s="25">
        <v>103</v>
      </c>
      <c r="P21" s="25">
        <v>94</v>
      </c>
      <c r="Q21" s="25">
        <v>4100</v>
      </c>
      <c r="R21" s="25">
        <v>5</v>
      </c>
      <c r="S21" s="25">
        <v>330</v>
      </c>
      <c r="T21" s="22"/>
      <c r="U21" s="22"/>
      <c r="V21" s="22"/>
      <c r="W21" s="22"/>
      <c r="X21" s="22"/>
      <c r="Y21" s="22"/>
      <c r="Z21" s="22"/>
      <c r="AA21" s="22"/>
      <c r="AB21" s="22"/>
      <c r="AC21" s="22"/>
      <c r="AD21" s="22"/>
      <c r="AE21" s="22"/>
      <c r="AF21" s="22"/>
      <c r="AG21" s="22"/>
      <c r="AH21" s="22"/>
      <c r="AI21" s="22"/>
      <c r="AJ21" s="22"/>
      <c r="AK21" s="22"/>
      <c r="AL21" s="22"/>
      <c r="AM21" s="22"/>
      <c r="AN21" s="22"/>
      <c r="AO21" s="22"/>
    </row>
    <row r="22" spans="1:41" s="12" customFormat="1" ht="15.75" customHeight="1" x14ac:dyDescent="0.2">
      <c r="A22" s="196"/>
      <c r="B22" s="23">
        <v>40</v>
      </c>
      <c r="C22" s="24" t="s">
        <v>21</v>
      </c>
      <c r="D22" s="25">
        <v>70</v>
      </c>
      <c r="E22" s="25">
        <v>5216</v>
      </c>
      <c r="F22" s="25">
        <v>10</v>
      </c>
      <c r="G22" s="25">
        <v>728</v>
      </c>
      <c r="H22" s="25">
        <v>46</v>
      </c>
      <c r="I22" s="25">
        <v>3398</v>
      </c>
      <c r="J22" s="25">
        <v>5</v>
      </c>
      <c r="K22" s="25">
        <v>626</v>
      </c>
      <c r="L22" s="25">
        <v>1</v>
      </c>
      <c r="M22" s="25">
        <v>22</v>
      </c>
      <c r="N22" s="25">
        <v>1</v>
      </c>
      <c r="O22" s="25">
        <v>11</v>
      </c>
      <c r="P22" s="25">
        <v>2</v>
      </c>
      <c r="Q22" s="25">
        <v>31</v>
      </c>
      <c r="R22" s="25">
        <v>5</v>
      </c>
      <c r="S22" s="25">
        <v>400</v>
      </c>
      <c r="T22" s="22"/>
      <c r="U22" s="22"/>
      <c r="V22" s="22"/>
      <c r="W22" s="22"/>
      <c r="X22" s="22"/>
      <c r="Y22" s="22"/>
      <c r="Z22" s="22"/>
      <c r="AA22" s="22"/>
      <c r="AB22" s="22"/>
      <c r="AC22" s="22"/>
      <c r="AD22" s="22"/>
      <c r="AE22" s="22"/>
      <c r="AF22" s="22"/>
      <c r="AG22" s="22"/>
      <c r="AH22" s="22"/>
      <c r="AI22" s="22"/>
      <c r="AJ22" s="22"/>
      <c r="AK22" s="22"/>
      <c r="AL22" s="22"/>
      <c r="AM22" s="22"/>
      <c r="AN22" s="22"/>
      <c r="AO22" s="22"/>
    </row>
    <row r="23" spans="1:41" s="12" customFormat="1" ht="15.75" customHeight="1" x14ac:dyDescent="0.2">
      <c r="A23" s="196"/>
      <c r="B23" s="23">
        <v>47</v>
      </c>
      <c r="C23" s="24" t="s">
        <v>22</v>
      </c>
      <c r="D23" s="25">
        <v>74</v>
      </c>
      <c r="E23" s="25">
        <v>4813</v>
      </c>
      <c r="F23" s="25">
        <v>9</v>
      </c>
      <c r="G23" s="25">
        <v>993</v>
      </c>
      <c r="H23" s="25">
        <v>20</v>
      </c>
      <c r="I23" s="25">
        <v>1586</v>
      </c>
      <c r="J23" s="25">
        <v>6</v>
      </c>
      <c r="K23" s="25">
        <v>340</v>
      </c>
      <c r="L23" s="25">
        <v>15</v>
      </c>
      <c r="M23" s="25">
        <v>1092</v>
      </c>
      <c r="N23" s="25">
        <v>3</v>
      </c>
      <c r="O23" s="25">
        <v>75</v>
      </c>
      <c r="P23" s="25">
        <v>18</v>
      </c>
      <c r="Q23" s="25">
        <v>604</v>
      </c>
      <c r="R23" s="25">
        <v>3</v>
      </c>
      <c r="S23" s="25">
        <v>123</v>
      </c>
      <c r="T23" s="22"/>
      <c r="U23" s="22"/>
      <c r="V23" s="22"/>
      <c r="W23" s="22"/>
      <c r="X23" s="22"/>
      <c r="Y23" s="22"/>
      <c r="Z23" s="22"/>
      <c r="AA23" s="22"/>
      <c r="AB23" s="22"/>
      <c r="AC23" s="22"/>
      <c r="AD23" s="22"/>
      <c r="AE23" s="22"/>
      <c r="AF23" s="22"/>
      <c r="AG23" s="22"/>
      <c r="AH23" s="22"/>
      <c r="AI23" s="22"/>
      <c r="AJ23" s="22"/>
      <c r="AK23" s="22"/>
      <c r="AL23" s="22"/>
      <c r="AM23" s="22"/>
      <c r="AN23" s="22"/>
      <c r="AO23" s="22"/>
    </row>
    <row r="24" spans="1:41" s="12" customFormat="1" ht="15.75" customHeight="1" x14ac:dyDescent="0.2">
      <c r="A24" s="196"/>
      <c r="B24" s="23">
        <v>64</v>
      </c>
      <c r="C24" s="24" t="s">
        <v>23</v>
      </c>
      <c r="D24" s="25">
        <v>137</v>
      </c>
      <c r="E24" s="25">
        <v>8405</v>
      </c>
      <c r="F24" s="25">
        <v>10</v>
      </c>
      <c r="G24" s="25">
        <v>891</v>
      </c>
      <c r="H24" s="25">
        <v>15</v>
      </c>
      <c r="I24" s="25">
        <v>1101</v>
      </c>
      <c r="J24" s="25">
        <v>61</v>
      </c>
      <c r="K24" s="25">
        <v>3876</v>
      </c>
      <c r="L24" s="25">
        <v>27</v>
      </c>
      <c r="M24" s="25">
        <v>1557</v>
      </c>
      <c r="N24" s="25">
        <v>1</v>
      </c>
      <c r="O24" s="25">
        <v>24</v>
      </c>
      <c r="P24" s="25">
        <v>16</v>
      </c>
      <c r="Q24" s="25">
        <v>535</v>
      </c>
      <c r="R24" s="25">
        <v>7</v>
      </c>
      <c r="S24" s="25">
        <v>421</v>
      </c>
      <c r="T24" s="22"/>
      <c r="U24" s="22"/>
      <c r="V24" s="22"/>
      <c r="W24" s="22"/>
      <c r="X24" s="22"/>
      <c r="Y24" s="22"/>
      <c r="Z24" s="22"/>
      <c r="AA24" s="22"/>
      <c r="AB24" s="22"/>
      <c r="AC24" s="22"/>
      <c r="AD24" s="22"/>
      <c r="AE24" s="22"/>
      <c r="AF24" s="22"/>
      <c r="AG24" s="22"/>
      <c r="AH24" s="22"/>
      <c r="AI24" s="22"/>
      <c r="AJ24" s="22"/>
      <c r="AK24" s="22"/>
      <c r="AL24" s="22"/>
      <c r="AM24" s="22"/>
      <c r="AN24" s="22"/>
      <c r="AO24" s="22"/>
    </row>
    <row r="25" spans="1:41" s="12" customFormat="1" ht="15.75" customHeight="1" x14ac:dyDescent="0.2">
      <c r="A25" s="196"/>
      <c r="B25" s="23">
        <v>79</v>
      </c>
      <c r="C25" s="24" t="s">
        <v>97</v>
      </c>
      <c r="D25" s="25">
        <v>97</v>
      </c>
      <c r="E25" s="25">
        <v>6752</v>
      </c>
      <c r="F25" s="25">
        <v>9</v>
      </c>
      <c r="G25" s="25">
        <v>797</v>
      </c>
      <c r="H25" s="25">
        <v>43</v>
      </c>
      <c r="I25" s="25">
        <v>3528</v>
      </c>
      <c r="J25" s="25">
        <v>9</v>
      </c>
      <c r="K25" s="25">
        <v>795</v>
      </c>
      <c r="L25" s="25">
        <v>9</v>
      </c>
      <c r="M25" s="25">
        <v>672</v>
      </c>
      <c r="N25" s="25">
        <v>4</v>
      </c>
      <c r="O25" s="25">
        <v>52</v>
      </c>
      <c r="P25" s="25">
        <v>17</v>
      </c>
      <c r="Q25" s="25">
        <v>687</v>
      </c>
      <c r="R25" s="25">
        <v>6</v>
      </c>
      <c r="S25" s="25">
        <v>221</v>
      </c>
      <c r="T25" s="22"/>
      <c r="U25" s="22"/>
      <c r="V25" s="22"/>
      <c r="W25" s="22"/>
      <c r="X25" s="22"/>
      <c r="Y25" s="22"/>
      <c r="Z25" s="22"/>
      <c r="AA25" s="22"/>
      <c r="AB25" s="22"/>
      <c r="AC25" s="22"/>
      <c r="AD25" s="22"/>
      <c r="AE25" s="22"/>
      <c r="AF25" s="22"/>
      <c r="AG25" s="22"/>
      <c r="AH25" s="22"/>
      <c r="AI25" s="22"/>
      <c r="AJ25" s="22"/>
      <c r="AK25" s="22"/>
      <c r="AL25" s="22"/>
      <c r="AM25" s="22"/>
      <c r="AN25" s="22"/>
      <c r="AO25" s="22"/>
    </row>
    <row r="26" spans="1:41" s="12" customFormat="1" ht="15.75" customHeight="1" x14ac:dyDescent="0.2">
      <c r="A26" s="196"/>
      <c r="B26" s="23">
        <v>86</v>
      </c>
      <c r="C26" s="24" t="s">
        <v>98</v>
      </c>
      <c r="D26" s="25">
        <v>110</v>
      </c>
      <c r="E26" s="25">
        <v>6822</v>
      </c>
      <c r="F26" s="25">
        <v>4</v>
      </c>
      <c r="G26" s="25">
        <v>608</v>
      </c>
      <c r="H26" s="25">
        <v>20</v>
      </c>
      <c r="I26" s="25">
        <v>1317</v>
      </c>
      <c r="J26" s="25">
        <v>22</v>
      </c>
      <c r="K26" s="25">
        <v>1444</v>
      </c>
      <c r="L26" s="25">
        <v>26</v>
      </c>
      <c r="M26" s="25">
        <v>1957</v>
      </c>
      <c r="N26" s="25">
        <v>2</v>
      </c>
      <c r="O26" s="25">
        <v>17</v>
      </c>
      <c r="P26" s="25">
        <v>31</v>
      </c>
      <c r="Q26" s="25">
        <v>1243</v>
      </c>
      <c r="R26" s="25">
        <v>5</v>
      </c>
      <c r="S26" s="25">
        <v>236</v>
      </c>
      <c r="T26" s="22"/>
      <c r="U26" s="22"/>
      <c r="V26" s="22"/>
      <c r="W26" s="22"/>
      <c r="X26" s="22"/>
      <c r="Y26" s="22"/>
      <c r="Z26" s="22"/>
      <c r="AA26" s="22"/>
      <c r="AB26" s="22"/>
      <c r="AC26" s="22"/>
      <c r="AD26" s="22"/>
      <c r="AE26" s="22"/>
      <c r="AF26" s="22"/>
      <c r="AG26" s="22"/>
      <c r="AH26" s="22"/>
      <c r="AI26" s="22"/>
      <c r="AJ26" s="22"/>
      <c r="AK26" s="22"/>
      <c r="AL26" s="22"/>
      <c r="AM26" s="22"/>
      <c r="AN26" s="22"/>
      <c r="AO26" s="22"/>
    </row>
    <row r="27" spans="1:41" s="12" customFormat="1" ht="15.75" customHeight="1" x14ac:dyDescent="0.2">
      <c r="A27" s="196"/>
      <c r="B27" s="23">
        <v>87</v>
      </c>
      <c r="C27" s="24" t="s">
        <v>71</v>
      </c>
      <c r="D27" s="25">
        <v>61</v>
      </c>
      <c r="E27" s="25">
        <v>4970</v>
      </c>
      <c r="F27" s="25">
        <v>10</v>
      </c>
      <c r="G27" s="25">
        <v>1395</v>
      </c>
      <c r="H27" s="25">
        <v>23</v>
      </c>
      <c r="I27" s="25">
        <v>1963</v>
      </c>
      <c r="J27" s="25">
        <v>7</v>
      </c>
      <c r="K27" s="25">
        <v>493</v>
      </c>
      <c r="L27" s="25">
        <v>1</v>
      </c>
      <c r="M27" s="25">
        <v>104</v>
      </c>
      <c r="N27" s="25">
        <v>1</v>
      </c>
      <c r="O27" s="25">
        <v>33</v>
      </c>
      <c r="P27" s="25">
        <v>12</v>
      </c>
      <c r="Q27" s="25">
        <v>520</v>
      </c>
      <c r="R27" s="25">
        <v>7</v>
      </c>
      <c r="S27" s="25">
        <v>462</v>
      </c>
      <c r="T27" s="22"/>
      <c r="U27" s="22"/>
      <c r="V27" s="22"/>
      <c r="W27" s="22"/>
      <c r="X27" s="22"/>
      <c r="Y27" s="22"/>
      <c r="Z27" s="22"/>
      <c r="AA27" s="22"/>
      <c r="AB27" s="22"/>
      <c r="AC27" s="22"/>
      <c r="AD27" s="22"/>
      <c r="AE27" s="22"/>
      <c r="AF27" s="22"/>
      <c r="AG27" s="22"/>
      <c r="AH27" s="22"/>
      <c r="AI27" s="22"/>
      <c r="AJ27" s="22"/>
      <c r="AK27" s="22"/>
      <c r="AL27" s="22"/>
      <c r="AM27" s="22"/>
      <c r="AN27" s="22"/>
      <c r="AO27" s="22"/>
    </row>
    <row r="28" spans="1:41" s="12" customFormat="1" ht="15.75" customHeight="1" x14ac:dyDescent="0.2">
      <c r="A28" s="196"/>
      <c r="B28" s="192" t="s">
        <v>113</v>
      </c>
      <c r="C28" s="192"/>
      <c r="D28" s="26">
        <v>1275</v>
      </c>
      <c r="E28" s="26">
        <v>84265</v>
      </c>
      <c r="F28" s="26">
        <f>SUM(F16:F27)</f>
        <v>129</v>
      </c>
      <c r="G28" s="26">
        <f>SUM(G16:G27)</f>
        <v>13093</v>
      </c>
      <c r="H28" s="26">
        <f>SUM(H16:H27)</f>
        <v>294</v>
      </c>
      <c r="I28" s="26">
        <f>SUM(I16:I27)</f>
        <v>22976</v>
      </c>
      <c r="J28" s="26">
        <f t="shared" ref="J28:S28" si="1">SUM(J16:J27)</f>
        <v>225</v>
      </c>
      <c r="K28" s="26">
        <f t="shared" si="1"/>
        <v>15990</v>
      </c>
      <c r="L28" s="26">
        <f>SUM(L16:L27)</f>
        <v>262</v>
      </c>
      <c r="M28" s="26">
        <f>SUM(M16:M27)</f>
        <v>17431</v>
      </c>
      <c r="N28" s="26">
        <f>SUM(N16:N27)</f>
        <v>49</v>
      </c>
      <c r="O28" s="26">
        <f>SUM(O16:O27)</f>
        <v>1019</v>
      </c>
      <c r="P28" s="26">
        <f t="shared" si="1"/>
        <v>252</v>
      </c>
      <c r="Q28" s="26">
        <f t="shared" si="1"/>
        <v>10384</v>
      </c>
      <c r="R28" s="26">
        <f t="shared" si="1"/>
        <v>64</v>
      </c>
      <c r="S28" s="26">
        <f t="shared" si="1"/>
        <v>3372</v>
      </c>
      <c r="T28" s="22"/>
      <c r="U28" s="22"/>
      <c r="V28" s="22"/>
      <c r="W28" s="22"/>
      <c r="X28" s="22"/>
      <c r="Y28" s="22"/>
      <c r="Z28" s="22"/>
      <c r="AA28" s="22"/>
      <c r="AB28" s="22"/>
      <c r="AC28" s="22"/>
      <c r="AD28" s="22"/>
      <c r="AE28" s="22"/>
      <c r="AF28" s="22"/>
      <c r="AG28" s="22"/>
      <c r="AH28" s="22"/>
      <c r="AI28" s="22"/>
      <c r="AJ28" s="22"/>
      <c r="AK28" s="22"/>
      <c r="AL28" s="22"/>
      <c r="AM28" s="22"/>
      <c r="AN28" s="22"/>
      <c r="AO28" s="22"/>
    </row>
    <row r="29" spans="1:41" s="12" customFormat="1" ht="15.75" customHeight="1" x14ac:dyDescent="0.2">
      <c r="A29" s="196" t="s">
        <v>207</v>
      </c>
      <c r="B29" s="23" t="s">
        <v>118</v>
      </c>
      <c r="C29" s="24" t="s">
        <v>105</v>
      </c>
      <c r="D29" s="25">
        <v>118</v>
      </c>
      <c r="E29" s="25">
        <v>7304</v>
      </c>
      <c r="F29" s="25">
        <v>13</v>
      </c>
      <c r="G29" s="25">
        <v>1665</v>
      </c>
      <c r="H29" s="25">
        <v>20</v>
      </c>
      <c r="I29" s="25">
        <v>1894</v>
      </c>
      <c r="J29" s="25">
        <v>16</v>
      </c>
      <c r="K29" s="25">
        <v>1300</v>
      </c>
      <c r="L29" s="25">
        <v>15</v>
      </c>
      <c r="M29" s="25">
        <v>978</v>
      </c>
      <c r="N29" s="25">
        <v>0</v>
      </c>
      <c r="O29" s="25">
        <v>0</v>
      </c>
      <c r="P29" s="25">
        <v>47</v>
      </c>
      <c r="Q29" s="25">
        <v>1222</v>
      </c>
      <c r="R29" s="25">
        <v>7</v>
      </c>
      <c r="S29" s="25">
        <v>245</v>
      </c>
      <c r="T29" s="22"/>
      <c r="U29" s="22"/>
      <c r="V29" s="22"/>
      <c r="W29" s="22"/>
      <c r="X29" s="22"/>
      <c r="Y29" s="22"/>
      <c r="Z29" s="22"/>
      <c r="AA29" s="22"/>
      <c r="AB29" s="22"/>
      <c r="AC29" s="22"/>
      <c r="AD29" s="22"/>
      <c r="AE29" s="22"/>
      <c r="AF29" s="22"/>
      <c r="AG29" s="22"/>
      <c r="AH29" s="22"/>
      <c r="AI29" s="22"/>
      <c r="AJ29" s="22"/>
      <c r="AK29" s="22"/>
      <c r="AL29" s="22"/>
      <c r="AM29" s="22"/>
      <c r="AN29" s="22"/>
      <c r="AO29" s="22"/>
    </row>
    <row r="30" spans="1:41" s="12" customFormat="1" ht="15.75" customHeight="1" x14ac:dyDescent="0.2">
      <c r="A30" s="196"/>
      <c r="B30" s="23" t="s">
        <v>119</v>
      </c>
      <c r="C30" s="24" t="s">
        <v>24</v>
      </c>
      <c r="D30" s="25">
        <v>66</v>
      </c>
      <c r="E30" s="25">
        <v>5740</v>
      </c>
      <c r="F30" s="25">
        <v>8</v>
      </c>
      <c r="G30" s="25">
        <v>1084</v>
      </c>
      <c r="H30" s="25">
        <v>17</v>
      </c>
      <c r="I30" s="25">
        <v>2166</v>
      </c>
      <c r="J30" s="25">
        <v>15</v>
      </c>
      <c r="K30" s="25">
        <v>1028</v>
      </c>
      <c r="L30" s="25">
        <v>9</v>
      </c>
      <c r="M30" s="25">
        <v>751</v>
      </c>
      <c r="N30" s="25">
        <v>2</v>
      </c>
      <c r="O30" s="25">
        <v>44</v>
      </c>
      <c r="P30" s="25">
        <v>11</v>
      </c>
      <c r="Q30" s="25">
        <v>372</v>
      </c>
      <c r="R30" s="25">
        <v>4</v>
      </c>
      <c r="S30" s="25">
        <v>295</v>
      </c>
      <c r="T30" s="22"/>
      <c r="U30" s="22"/>
      <c r="V30" s="22"/>
      <c r="W30" s="22"/>
      <c r="X30" s="22"/>
      <c r="Y30" s="22"/>
      <c r="Z30" s="22"/>
      <c r="AA30" s="22"/>
      <c r="AB30" s="22"/>
      <c r="AC30" s="22"/>
      <c r="AD30" s="22"/>
      <c r="AE30" s="22"/>
      <c r="AF30" s="22"/>
      <c r="AG30" s="22"/>
      <c r="AH30" s="22"/>
      <c r="AI30" s="22"/>
      <c r="AJ30" s="22"/>
      <c r="AK30" s="22"/>
      <c r="AL30" s="22"/>
      <c r="AM30" s="22"/>
      <c r="AN30" s="22"/>
      <c r="AO30" s="22"/>
    </row>
    <row r="31" spans="1:41" s="12" customFormat="1" ht="15.75" customHeight="1" x14ac:dyDescent="0.2">
      <c r="A31" s="196"/>
      <c r="B31" s="23" t="s">
        <v>120</v>
      </c>
      <c r="C31" s="24" t="s">
        <v>106</v>
      </c>
      <c r="D31" s="25">
        <v>86</v>
      </c>
      <c r="E31" s="25">
        <v>6622</v>
      </c>
      <c r="F31" s="25">
        <v>17</v>
      </c>
      <c r="G31" s="25">
        <v>2180</v>
      </c>
      <c r="H31" s="25">
        <v>25</v>
      </c>
      <c r="I31" s="25">
        <v>1826</v>
      </c>
      <c r="J31" s="25">
        <v>17</v>
      </c>
      <c r="K31" s="25">
        <v>1360</v>
      </c>
      <c r="L31" s="25">
        <v>7</v>
      </c>
      <c r="M31" s="25">
        <v>513</v>
      </c>
      <c r="N31" s="25">
        <v>0</v>
      </c>
      <c r="O31" s="25">
        <v>0</v>
      </c>
      <c r="P31" s="25">
        <v>18</v>
      </c>
      <c r="Q31" s="25">
        <v>608</v>
      </c>
      <c r="R31" s="25">
        <v>2</v>
      </c>
      <c r="S31" s="25">
        <v>135</v>
      </c>
      <c r="T31" s="22"/>
      <c r="U31" s="22"/>
      <c r="V31" s="22"/>
      <c r="W31" s="22"/>
      <c r="X31" s="22"/>
      <c r="Y31" s="22"/>
      <c r="Z31" s="22"/>
      <c r="AA31" s="22"/>
      <c r="AB31" s="22"/>
      <c r="AC31" s="22"/>
      <c r="AD31" s="22"/>
      <c r="AE31" s="22"/>
      <c r="AF31" s="22"/>
      <c r="AG31" s="22"/>
      <c r="AH31" s="22"/>
      <c r="AI31" s="22"/>
      <c r="AJ31" s="22"/>
      <c r="AK31" s="22"/>
      <c r="AL31" s="22"/>
      <c r="AM31" s="22"/>
      <c r="AN31" s="22"/>
      <c r="AO31" s="22"/>
    </row>
    <row r="32" spans="1:41" s="12" customFormat="1" ht="15.75" customHeight="1" x14ac:dyDescent="0.2">
      <c r="A32" s="196"/>
      <c r="B32" s="23">
        <v>15</v>
      </c>
      <c r="C32" s="24" t="s">
        <v>25</v>
      </c>
      <c r="D32" s="25">
        <v>50</v>
      </c>
      <c r="E32" s="25">
        <v>3228</v>
      </c>
      <c r="F32" s="25">
        <v>5</v>
      </c>
      <c r="G32" s="25">
        <v>504</v>
      </c>
      <c r="H32" s="25">
        <v>19</v>
      </c>
      <c r="I32" s="25">
        <v>1272</v>
      </c>
      <c r="J32" s="25">
        <v>14</v>
      </c>
      <c r="K32" s="25">
        <v>946</v>
      </c>
      <c r="L32" s="25">
        <v>2</v>
      </c>
      <c r="M32" s="25">
        <v>190</v>
      </c>
      <c r="N32" s="25">
        <v>4</v>
      </c>
      <c r="O32" s="25">
        <v>73</v>
      </c>
      <c r="P32" s="25">
        <v>1</v>
      </c>
      <c r="Q32" s="25">
        <v>60</v>
      </c>
      <c r="R32" s="25">
        <v>5</v>
      </c>
      <c r="S32" s="25">
        <v>183</v>
      </c>
      <c r="T32" s="22"/>
      <c r="U32" s="22"/>
      <c r="V32" s="22"/>
      <c r="W32" s="22"/>
      <c r="X32" s="22"/>
      <c r="Y32" s="22"/>
      <c r="Z32" s="22"/>
      <c r="AA32" s="22"/>
      <c r="AB32" s="22"/>
      <c r="AC32" s="22"/>
      <c r="AD32" s="22"/>
      <c r="AE32" s="22"/>
      <c r="AF32" s="22"/>
      <c r="AG32" s="22"/>
      <c r="AH32" s="22"/>
      <c r="AI32" s="22"/>
      <c r="AJ32" s="22"/>
      <c r="AK32" s="22"/>
      <c r="AL32" s="22"/>
      <c r="AM32" s="22"/>
      <c r="AN32" s="22"/>
      <c r="AO32" s="22"/>
    </row>
    <row r="33" spans="1:41" s="12" customFormat="1" ht="15.75" customHeight="1" x14ac:dyDescent="0.2">
      <c r="A33" s="196"/>
      <c r="B33" s="23">
        <v>26</v>
      </c>
      <c r="C33" s="24" t="s">
        <v>107</v>
      </c>
      <c r="D33" s="25">
        <v>96</v>
      </c>
      <c r="E33" s="25">
        <v>5602</v>
      </c>
      <c r="F33" s="25">
        <v>13</v>
      </c>
      <c r="G33" s="25">
        <v>1322</v>
      </c>
      <c r="H33" s="25">
        <v>6</v>
      </c>
      <c r="I33" s="25">
        <v>413</v>
      </c>
      <c r="J33" s="25">
        <v>31</v>
      </c>
      <c r="K33" s="25">
        <v>1940</v>
      </c>
      <c r="L33" s="25">
        <v>14</v>
      </c>
      <c r="M33" s="25">
        <v>970</v>
      </c>
      <c r="N33" s="25">
        <v>9</v>
      </c>
      <c r="O33" s="25">
        <v>222</v>
      </c>
      <c r="P33" s="25">
        <v>19</v>
      </c>
      <c r="Q33" s="25">
        <v>530</v>
      </c>
      <c r="R33" s="25">
        <v>4</v>
      </c>
      <c r="S33" s="25">
        <v>205</v>
      </c>
      <c r="T33" s="22"/>
      <c r="U33" s="22"/>
      <c r="V33" s="22"/>
      <c r="W33" s="22"/>
      <c r="X33" s="22"/>
      <c r="Y33" s="22"/>
      <c r="Z33" s="22"/>
      <c r="AA33" s="22"/>
      <c r="AB33" s="22"/>
      <c r="AC33" s="22"/>
      <c r="AD33" s="22"/>
      <c r="AE33" s="22"/>
      <c r="AF33" s="22"/>
      <c r="AG33" s="22"/>
      <c r="AH33" s="22"/>
      <c r="AI33" s="22"/>
      <c r="AJ33" s="22"/>
      <c r="AK33" s="22"/>
      <c r="AL33" s="22"/>
      <c r="AM33" s="22"/>
      <c r="AN33" s="22"/>
      <c r="AO33" s="22"/>
    </row>
    <row r="34" spans="1:41" s="12" customFormat="1" ht="15.75" customHeight="1" x14ac:dyDescent="0.2">
      <c r="A34" s="196"/>
      <c r="B34" s="23">
        <v>38</v>
      </c>
      <c r="C34" s="24" t="s">
        <v>109</v>
      </c>
      <c r="D34" s="25">
        <v>163</v>
      </c>
      <c r="E34" s="25">
        <v>11087</v>
      </c>
      <c r="F34" s="25">
        <v>18</v>
      </c>
      <c r="G34" s="25">
        <v>1691</v>
      </c>
      <c r="H34" s="25">
        <v>37</v>
      </c>
      <c r="I34" s="25">
        <v>3183</v>
      </c>
      <c r="J34" s="25">
        <v>42</v>
      </c>
      <c r="K34" s="25">
        <v>3085</v>
      </c>
      <c r="L34" s="25">
        <v>5</v>
      </c>
      <c r="M34" s="25">
        <v>420</v>
      </c>
      <c r="N34" s="25">
        <v>9</v>
      </c>
      <c r="O34" s="25">
        <v>249</v>
      </c>
      <c r="P34" s="25">
        <v>42</v>
      </c>
      <c r="Q34" s="25">
        <v>1913</v>
      </c>
      <c r="R34" s="25">
        <v>10</v>
      </c>
      <c r="S34" s="25">
        <v>546</v>
      </c>
      <c r="T34" s="22"/>
      <c r="U34" s="22"/>
      <c r="V34" s="22"/>
      <c r="W34" s="22"/>
      <c r="X34" s="22"/>
      <c r="Y34" s="22"/>
      <c r="Z34" s="22"/>
      <c r="AA34" s="22"/>
      <c r="AB34" s="22"/>
      <c r="AC34" s="22"/>
      <c r="AD34" s="22"/>
      <c r="AE34" s="22"/>
      <c r="AF34" s="22"/>
      <c r="AG34" s="22"/>
      <c r="AH34" s="22"/>
      <c r="AI34" s="22"/>
      <c r="AJ34" s="22"/>
      <c r="AK34" s="22"/>
      <c r="AL34" s="22"/>
      <c r="AM34" s="22"/>
      <c r="AN34" s="22"/>
      <c r="AO34" s="22"/>
    </row>
    <row r="35" spans="1:41" s="12" customFormat="1" ht="15.75" customHeight="1" x14ac:dyDescent="0.2">
      <c r="A35" s="196"/>
      <c r="B35" s="23">
        <v>42</v>
      </c>
      <c r="C35" s="24" t="s">
        <v>110</v>
      </c>
      <c r="D35" s="25">
        <v>148</v>
      </c>
      <c r="E35" s="25">
        <v>12173</v>
      </c>
      <c r="F35" s="25">
        <v>15</v>
      </c>
      <c r="G35" s="25">
        <v>1956</v>
      </c>
      <c r="H35" s="25">
        <v>39</v>
      </c>
      <c r="I35" s="25">
        <v>3352</v>
      </c>
      <c r="J35" s="25">
        <v>38</v>
      </c>
      <c r="K35" s="25">
        <v>3199</v>
      </c>
      <c r="L35" s="25">
        <v>18</v>
      </c>
      <c r="M35" s="25">
        <v>1434</v>
      </c>
      <c r="N35" s="25">
        <v>3</v>
      </c>
      <c r="O35" s="25">
        <v>72</v>
      </c>
      <c r="P35" s="25">
        <v>28</v>
      </c>
      <c r="Q35" s="25">
        <v>1710</v>
      </c>
      <c r="R35" s="25">
        <v>7</v>
      </c>
      <c r="S35" s="25">
        <v>450</v>
      </c>
      <c r="T35" s="22"/>
      <c r="U35" s="22"/>
      <c r="V35" s="22"/>
      <c r="W35" s="22"/>
      <c r="X35" s="22"/>
      <c r="Y35" s="22"/>
      <c r="Z35" s="22"/>
      <c r="AA35" s="22"/>
      <c r="AB35" s="22"/>
      <c r="AC35" s="22"/>
      <c r="AD35" s="22"/>
      <c r="AE35" s="22"/>
      <c r="AF35" s="22"/>
      <c r="AG35" s="22"/>
      <c r="AH35" s="22"/>
      <c r="AI35" s="22"/>
      <c r="AJ35" s="22"/>
      <c r="AK35" s="22"/>
      <c r="AL35" s="22"/>
      <c r="AM35" s="22"/>
      <c r="AN35" s="22"/>
      <c r="AO35" s="22"/>
    </row>
    <row r="36" spans="1:41" s="12" customFormat="1" ht="15.75" customHeight="1" x14ac:dyDescent="0.2">
      <c r="A36" s="196"/>
      <c r="B36" s="23">
        <v>43</v>
      </c>
      <c r="C36" s="24" t="s">
        <v>26</v>
      </c>
      <c r="D36" s="25">
        <v>60</v>
      </c>
      <c r="E36" s="25">
        <v>4012</v>
      </c>
      <c r="F36" s="25">
        <v>5</v>
      </c>
      <c r="G36" s="25">
        <v>510</v>
      </c>
      <c r="H36" s="25">
        <v>20</v>
      </c>
      <c r="I36" s="25">
        <v>1593</v>
      </c>
      <c r="J36" s="25">
        <v>23</v>
      </c>
      <c r="K36" s="25">
        <v>1545</v>
      </c>
      <c r="L36" s="25">
        <v>1</v>
      </c>
      <c r="M36" s="25">
        <v>55</v>
      </c>
      <c r="N36" s="25">
        <v>3</v>
      </c>
      <c r="O36" s="25">
        <v>49</v>
      </c>
      <c r="P36" s="25">
        <v>3</v>
      </c>
      <c r="Q36" s="25">
        <v>75</v>
      </c>
      <c r="R36" s="25">
        <v>5</v>
      </c>
      <c r="S36" s="25">
        <v>185</v>
      </c>
      <c r="T36" s="22"/>
      <c r="U36" s="22"/>
      <c r="V36" s="22"/>
      <c r="W36" s="22"/>
      <c r="X36" s="22"/>
      <c r="Y36" s="22"/>
      <c r="Z36" s="22"/>
      <c r="AA36" s="22"/>
      <c r="AB36" s="22"/>
      <c r="AC36" s="22"/>
      <c r="AD36" s="22"/>
      <c r="AE36" s="22"/>
      <c r="AF36" s="22"/>
      <c r="AG36" s="22"/>
      <c r="AH36" s="22"/>
      <c r="AI36" s="22"/>
      <c r="AJ36" s="22"/>
      <c r="AK36" s="22"/>
      <c r="AL36" s="22"/>
      <c r="AM36" s="22"/>
      <c r="AN36" s="22"/>
      <c r="AO36" s="22"/>
    </row>
    <row r="37" spans="1:41" s="12" customFormat="1" ht="15.75" customHeight="1" x14ac:dyDescent="0.2">
      <c r="A37" s="196"/>
      <c r="B37" s="23">
        <v>63</v>
      </c>
      <c r="C37" s="24" t="s">
        <v>27</v>
      </c>
      <c r="D37" s="25">
        <v>122</v>
      </c>
      <c r="E37" s="25">
        <v>8657</v>
      </c>
      <c r="F37" s="25">
        <v>6</v>
      </c>
      <c r="G37" s="25">
        <v>851</v>
      </c>
      <c r="H37" s="25">
        <v>59</v>
      </c>
      <c r="I37" s="25">
        <v>4451</v>
      </c>
      <c r="J37" s="25">
        <v>20</v>
      </c>
      <c r="K37" s="25">
        <v>1287</v>
      </c>
      <c r="L37" s="25">
        <v>13</v>
      </c>
      <c r="M37" s="25">
        <v>1001</v>
      </c>
      <c r="N37" s="25">
        <v>3</v>
      </c>
      <c r="O37" s="25">
        <v>66</v>
      </c>
      <c r="P37" s="25">
        <v>13</v>
      </c>
      <c r="Q37" s="25">
        <v>628</v>
      </c>
      <c r="R37" s="25">
        <v>8</v>
      </c>
      <c r="S37" s="25">
        <v>373</v>
      </c>
      <c r="T37" s="22"/>
      <c r="U37" s="22"/>
      <c r="V37" s="22"/>
      <c r="W37" s="22"/>
      <c r="X37" s="22"/>
      <c r="Y37" s="22"/>
      <c r="Z37" s="22"/>
      <c r="AA37" s="22"/>
      <c r="AB37" s="22"/>
      <c r="AC37" s="22"/>
      <c r="AD37" s="22"/>
      <c r="AE37" s="22"/>
      <c r="AF37" s="22"/>
      <c r="AG37" s="22"/>
      <c r="AH37" s="22"/>
      <c r="AI37" s="22"/>
      <c r="AJ37" s="22"/>
      <c r="AK37" s="22"/>
      <c r="AL37" s="22"/>
      <c r="AM37" s="22"/>
      <c r="AN37" s="22"/>
      <c r="AO37" s="22"/>
    </row>
    <row r="38" spans="1:41" s="12" customFormat="1" ht="15.75" customHeight="1" x14ac:dyDescent="0.2">
      <c r="A38" s="196"/>
      <c r="B38" s="23">
        <v>69</v>
      </c>
      <c r="C38" s="24" t="s">
        <v>111</v>
      </c>
      <c r="D38" s="25">
        <v>264</v>
      </c>
      <c r="E38" s="25">
        <v>18503</v>
      </c>
      <c r="F38" s="25">
        <v>23</v>
      </c>
      <c r="G38" s="25">
        <v>2485</v>
      </c>
      <c r="H38" s="25">
        <v>22</v>
      </c>
      <c r="I38" s="25">
        <v>1321</v>
      </c>
      <c r="J38" s="25">
        <v>73</v>
      </c>
      <c r="K38" s="25">
        <v>5510</v>
      </c>
      <c r="L38" s="25">
        <v>47</v>
      </c>
      <c r="M38" s="25">
        <v>3769</v>
      </c>
      <c r="N38" s="25">
        <v>8</v>
      </c>
      <c r="O38" s="25">
        <v>270</v>
      </c>
      <c r="P38" s="25">
        <v>77</v>
      </c>
      <c r="Q38" s="25">
        <v>4220</v>
      </c>
      <c r="R38" s="25">
        <v>14</v>
      </c>
      <c r="S38" s="25">
        <v>928</v>
      </c>
      <c r="T38" s="22"/>
      <c r="U38" s="22"/>
      <c r="V38" s="22"/>
      <c r="W38" s="22"/>
      <c r="X38" s="22"/>
      <c r="Y38" s="22"/>
      <c r="Z38" s="22"/>
      <c r="AA38" s="22"/>
      <c r="AB38" s="22"/>
      <c r="AC38" s="22"/>
      <c r="AD38" s="22"/>
      <c r="AE38" s="22"/>
      <c r="AF38" s="22"/>
      <c r="AG38" s="22"/>
      <c r="AH38" s="22"/>
      <c r="AI38" s="22"/>
      <c r="AJ38" s="22"/>
      <c r="AK38" s="22"/>
      <c r="AL38" s="22"/>
      <c r="AM38" s="22"/>
      <c r="AN38" s="22"/>
      <c r="AO38" s="22"/>
    </row>
    <row r="39" spans="1:41" s="12" customFormat="1" ht="15.75" customHeight="1" x14ac:dyDescent="0.2">
      <c r="A39" s="196"/>
      <c r="B39" s="23">
        <v>73</v>
      </c>
      <c r="C39" s="24" t="s">
        <v>112</v>
      </c>
      <c r="D39" s="25">
        <v>81</v>
      </c>
      <c r="E39" s="25">
        <v>4899</v>
      </c>
      <c r="F39" s="25">
        <v>14</v>
      </c>
      <c r="G39" s="25">
        <v>1159</v>
      </c>
      <c r="H39" s="25">
        <v>29</v>
      </c>
      <c r="I39" s="25">
        <v>1800</v>
      </c>
      <c r="J39" s="25">
        <v>9</v>
      </c>
      <c r="K39" s="25">
        <v>625</v>
      </c>
      <c r="L39" s="25">
        <v>6</v>
      </c>
      <c r="M39" s="25">
        <v>331</v>
      </c>
      <c r="N39" s="25">
        <v>0</v>
      </c>
      <c r="O39" s="25">
        <v>0</v>
      </c>
      <c r="P39" s="25">
        <v>18</v>
      </c>
      <c r="Q39" s="25">
        <v>834</v>
      </c>
      <c r="R39" s="25">
        <v>5</v>
      </c>
      <c r="S39" s="25">
        <v>150</v>
      </c>
      <c r="T39" s="22"/>
      <c r="U39" s="22"/>
      <c r="V39" s="22"/>
      <c r="W39" s="22"/>
      <c r="X39" s="22"/>
      <c r="Y39" s="22"/>
      <c r="Z39" s="22"/>
      <c r="AA39" s="22"/>
      <c r="AB39" s="22"/>
      <c r="AC39" s="22"/>
      <c r="AD39" s="22"/>
      <c r="AE39" s="22"/>
      <c r="AF39" s="22"/>
      <c r="AG39" s="22"/>
      <c r="AH39" s="22"/>
      <c r="AI39" s="22"/>
      <c r="AJ39" s="22"/>
      <c r="AK39" s="22"/>
      <c r="AL39" s="22"/>
      <c r="AM39" s="22"/>
      <c r="AN39" s="22"/>
      <c r="AO39" s="22"/>
    </row>
    <row r="40" spans="1:41" s="12" customFormat="1" ht="15.75" customHeight="1" x14ac:dyDescent="0.2">
      <c r="A40" s="196"/>
      <c r="B40" s="23">
        <v>74</v>
      </c>
      <c r="C40" s="24" t="s">
        <v>108</v>
      </c>
      <c r="D40" s="25">
        <v>89</v>
      </c>
      <c r="E40" s="25">
        <v>6379</v>
      </c>
      <c r="F40" s="25">
        <v>16</v>
      </c>
      <c r="G40" s="25">
        <v>1482</v>
      </c>
      <c r="H40" s="25">
        <v>29</v>
      </c>
      <c r="I40" s="25">
        <v>2075</v>
      </c>
      <c r="J40" s="25">
        <v>10</v>
      </c>
      <c r="K40" s="25">
        <v>859</v>
      </c>
      <c r="L40" s="25">
        <v>11</v>
      </c>
      <c r="M40" s="25">
        <v>865</v>
      </c>
      <c r="N40" s="25">
        <v>3</v>
      </c>
      <c r="O40" s="25">
        <v>54</v>
      </c>
      <c r="P40" s="25">
        <v>13</v>
      </c>
      <c r="Q40" s="25">
        <v>687</v>
      </c>
      <c r="R40" s="25">
        <v>7</v>
      </c>
      <c r="S40" s="25">
        <v>357</v>
      </c>
      <c r="T40" s="22"/>
      <c r="U40" s="22"/>
      <c r="V40" s="22"/>
      <c r="W40" s="22"/>
      <c r="X40" s="22"/>
      <c r="Y40" s="22"/>
      <c r="Z40" s="22"/>
      <c r="AA40" s="22"/>
      <c r="AB40" s="22"/>
      <c r="AC40" s="22"/>
      <c r="AD40" s="22"/>
      <c r="AE40" s="22"/>
      <c r="AF40" s="22"/>
      <c r="AG40" s="22"/>
      <c r="AH40" s="22"/>
      <c r="AI40" s="22"/>
      <c r="AJ40" s="22"/>
      <c r="AK40" s="22"/>
      <c r="AL40" s="22"/>
      <c r="AM40" s="22"/>
      <c r="AN40" s="22"/>
      <c r="AO40" s="22"/>
    </row>
    <row r="41" spans="1:41" s="12" customFormat="1" ht="15.75" customHeight="1" x14ac:dyDescent="0.2">
      <c r="A41" s="196"/>
      <c r="B41" s="192" t="s">
        <v>113</v>
      </c>
      <c r="C41" s="192"/>
      <c r="D41" s="26">
        <v>1343</v>
      </c>
      <c r="E41" s="26">
        <v>94206</v>
      </c>
      <c r="F41" s="26">
        <f>SUM(F29:F40)</f>
        <v>153</v>
      </c>
      <c r="G41" s="26">
        <f>SUM(G29:G40)</f>
        <v>16889</v>
      </c>
      <c r="H41" s="26">
        <f>SUM(H29:H40)</f>
        <v>322</v>
      </c>
      <c r="I41" s="26">
        <f>SUM(I29:I40)</f>
        <v>25346</v>
      </c>
      <c r="J41" s="26">
        <f t="shared" ref="J41:S41" si="2">SUM(J29:J40)</f>
        <v>308</v>
      </c>
      <c r="K41" s="26">
        <f t="shared" si="2"/>
        <v>22684</v>
      </c>
      <c r="L41" s="26">
        <f>SUM(L29:L40)</f>
        <v>148</v>
      </c>
      <c r="M41" s="26">
        <f>SUM(M29:M40)</f>
        <v>11277</v>
      </c>
      <c r="N41" s="26">
        <f>SUM(N29:N40)</f>
        <v>44</v>
      </c>
      <c r="O41" s="26">
        <f>SUM(O29:O40)</f>
        <v>1099</v>
      </c>
      <c r="P41" s="26">
        <f t="shared" si="2"/>
        <v>290</v>
      </c>
      <c r="Q41" s="26">
        <f t="shared" si="2"/>
        <v>12859</v>
      </c>
      <c r="R41" s="26">
        <f t="shared" si="2"/>
        <v>78</v>
      </c>
      <c r="S41" s="26">
        <f t="shared" si="2"/>
        <v>4052</v>
      </c>
      <c r="T41" s="22"/>
      <c r="U41" s="22"/>
      <c r="V41" s="22"/>
      <c r="W41" s="22"/>
      <c r="X41" s="22"/>
      <c r="Y41" s="22"/>
      <c r="Z41" s="22"/>
      <c r="AA41" s="22"/>
      <c r="AB41" s="22"/>
      <c r="AC41" s="22"/>
      <c r="AD41" s="22"/>
      <c r="AE41" s="22"/>
      <c r="AF41" s="22"/>
      <c r="AG41" s="22"/>
      <c r="AH41" s="22"/>
      <c r="AI41" s="22"/>
      <c r="AJ41" s="22"/>
      <c r="AK41" s="22"/>
      <c r="AL41" s="22"/>
      <c r="AM41" s="22"/>
      <c r="AN41" s="22"/>
      <c r="AO41" s="22"/>
    </row>
    <row r="42" spans="1:41" s="12" customFormat="1" ht="15.75" customHeight="1" x14ac:dyDescent="0.2">
      <c r="A42" s="196" t="s">
        <v>208</v>
      </c>
      <c r="B42" s="23">
        <v>21</v>
      </c>
      <c r="C42" s="24" t="s">
        <v>30</v>
      </c>
      <c r="D42" s="25">
        <v>100</v>
      </c>
      <c r="E42" s="25">
        <v>6934</v>
      </c>
      <c r="F42" s="25">
        <v>16</v>
      </c>
      <c r="G42" s="25">
        <v>1982</v>
      </c>
      <c r="H42" s="25">
        <v>14</v>
      </c>
      <c r="I42" s="25">
        <v>1047</v>
      </c>
      <c r="J42" s="25">
        <v>35</v>
      </c>
      <c r="K42" s="25">
        <v>2273</v>
      </c>
      <c r="L42" s="25">
        <v>17</v>
      </c>
      <c r="M42" s="25">
        <v>1060</v>
      </c>
      <c r="N42" s="25">
        <v>7</v>
      </c>
      <c r="O42" s="25">
        <v>139</v>
      </c>
      <c r="P42" s="25">
        <v>5</v>
      </c>
      <c r="Q42" s="25">
        <v>241</v>
      </c>
      <c r="R42" s="25">
        <v>6</v>
      </c>
      <c r="S42" s="25">
        <v>192</v>
      </c>
      <c r="T42" s="22"/>
      <c r="U42" s="22"/>
      <c r="V42" s="22"/>
      <c r="W42" s="22"/>
      <c r="X42" s="22"/>
      <c r="Y42" s="22"/>
      <c r="Z42" s="22"/>
      <c r="AA42" s="22"/>
      <c r="AB42" s="22"/>
      <c r="AC42" s="22"/>
      <c r="AD42" s="22"/>
      <c r="AE42" s="22"/>
      <c r="AF42" s="22"/>
      <c r="AG42" s="22"/>
      <c r="AH42" s="22"/>
      <c r="AI42" s="22"/>
      <c r="AJ42" s="22"/>
      <c r="AK42" s="22"/>
      <c r="AL42" s="22"/>
      <c r="AM42" s="22"/>
      <c r="AN42" s="22"/>
      <c r="AO42" s="22"/>
    </row>
    <row r="43" spans="1:41" s="12" customFormat="1" ht="15.75" customHeight="1" x14ac:dyDescent="0.2">
      <c r="A43" s="196"/>
      <c r="B43" s="23">
        <v>25</v>
      </c>
      <c r="C43" s="24" t="s">
        <v>50</v>
      </c>
      <c r="D43" s="25">
        <v>68</v>
      </c>
      <c r="E43" s="25">
        <v>4523</v>
      </c>
      <c r="F43" s="25">
        <v>12</v>
      </c>
      <c r="G43" s="25">
        <v>1261</v>
      </c>
      <c r="H43" s="25">
        <v>7</v>
      </c>
      <c r="I43" s="25">
        <v>605</v>
      </c>
      <c r="J43" s="25">
        <v>20</v>
      </c>
      <c r="K43" s="25">
        <v>1257</v>
      </c>
      <c r="L43" s="25">
        <v>5</v>
      </c>
      <c r="M43" s="25">
        <v>405</v>
      </c>
      <c r="N43" s="25">
        <v>4</v>
      </c>
      <c r="O43" s="25">
        <v>83</v>
      </c>
      <c r="P43" s="25">
        <v>13</v>
      </c>
      <c r="Q43" s="25">
        <v>621</v>
      </c>
      <c r="R43" s="25">
        <v>7</v>
      </c>
      <c r="S43" s="25">
        <v>291</v>
      </c>
      <c r="T43" s="22"/>
      <c r="U43" s="22"/>
      <c r="V43" s="22"/>
      <c r="W43" s="22"/>
      <c r="X43" s="22"/>
      <c r="Y43" s="22"/>
      <c r="Z43" s="22"/>
      <c r="AA43" s="22"/>
      <c r="AB43" s="22"/>
      <c r="AC43" s="22"/>
      <c r="AD43" s="22"/>
      <c r="AE43" s="22"/>
      <c r="AF43" s="22"/>
      <c r="AG43" s="22"/>
      <c r="AH43" s="22"/>
      <c r="AI43" s="22"/>
      <c r="AJ43" s="22"/>
      <c r="AK43" s="22"/>
      <c r="AL43" s="22"/>
      <c r="AM43" s="22"/>
      <c r="AN43" s="22"/>
      <c r="AO43" s="22"/>
    </row>
    <row r="44" spans="1:41" s="12" customFormat="1" ht="15.75" customHeight="1" x14ac:dyDescent="0.2">
      <c r="A44" s="196"/>
      <c r="B44" s="23">
        <v>39</v>
      </c>
      <c r="C44" s="24" t="s">
        <v>52</v>
      </c>
      <c r="D44" s="25">
        <v>69</v>
      </c>
      <c r="E44" s="25">
        <v>3765</v>
      </c>
      <c r="F44" s="25">
        <v>16</v>
      </c>
      <c r="G44" s="25">
        <v>1207</v>
      </c>
      <c r="H44" s="25">
        <v>18</v>
      </c>
      <c r="I44" s="25">
        <v>770</v>
      </c>
      <c r="J44" s="25">
        <v>9</v>
      </c>
      <c r="K44" s="25">
        <v>518</v>
      </c>
      <c r="L44" s="25">
        <v>7</v>
      </c>
      <c r="M44" s="25">
        <v>457</v>
      </c>
      <c r="N44" s="25">
        <v>3</v>
      </c>
      <c r="O44" s="25">
        <v>71</v>
      </c>
      <c r="P44" s="25">
        <v>12</v>
      </c>
      <c r="Q44" s="25">
        <v>599</v>
      </c>
      <c r="R44" s="25">
        <v>4</v>
      </c>
      <c r="S44" s="25">
        <v>143</v>
      </c>
      <c r="T44" s="22"/>
      <c r="U44" s="22"/>
      <c r="V44" s="22"/>
      <c r="W44" s="22"/>
      <c r="X44" s="22"/>
      <c r="Y44" s="22"/>
      <c r="Z44" s="22"/>
      <c r="AA44" s="22"/>
      <c r="AB44" s="22"/>
      <c r="AC44" s="22"/>
      <c r="AD44" s="22"/>
      <c r="AE44" s="22"/>
      <c r="AF44" s="22"/>
      <c r="AG44" s="22"/>
      <c r="AH44" s="22"/>
      <c r="AI44" s="22"/>
      <c r="AJ44" s="22"/>
      <c r="AK44" s="22"/>
      <c r="AL44" s="22"/>
      <c r="AM44" s="22"/>
      <c r="AN44" s="22"/>
      <c r="AO44" s="22"/>
    </row>
    <row r="45" spans="1:41" s="12" customFormat="1" ht="15.75" customHeight="1" x14ac:dyDescent="0.2">
      <c r="A45" s="196"/>
      <c r="B45" s="23">
        <v>58</v>
      </c>
      <c r="C45" s="24" t="s">
        <v>31</v>
      </c>
      <c r="D45" s="25">
        <v>51</v>
      </c>
      <c r="E45" s="25">
        <v>4117</v>
      </c>
      <c r="F45" s="25">
        <v>10</v>
      </c>
      <c r="G45" s="25">
        <v>1426</v>
      </c>
      <c r="H45" s="25">
        <v>8</v>
      </c>
      <c r="I45" s="25">
        <v>728</v>
      </c>
      <c r="J45" s="25">
        <v>17</v>
      </c>
      <c r="K45" s="25">
        <v>1056</v>
      </c>
      <c r="L45" s="25">
        <v>5</v>
      </c>
      <c r="M45" s="25">
        <v>380</v>
      </c>
      <c r="N45" s="25">
        <v>0</v>
      </c>
      <c r="O45" s="25">
        <v>0</v>
      </c>
      <c r="P45" s="25">
        <v>4</v>
      </c>
      <c r="Q45" s="25">
        <v>251</v>
      </c>
      <c r="R45" s="25">
        <v>7</v>
      </c>
      <c r="S45" s="25">
        <v>276</v>
      </c>
      <c r="T45" s="22"/>
      <c r="U45" s="22"/>
      <c r="V45" s="22"/>
      <c r="W45" s="22"/>
      <c r="X45" s="22"/>
      <c r="Y45" s="22"/>
      <c r="Z45" s="22"/>
      <c r="AA45" s="22"/>
      <c r="AB45" s="22"/>
      <c r="AC45" s="22"/>
      <c r="AD45" s="22"/>
      <c r="AE45" s="22"/>
      <c r="AF45" s="22"/>
      <c r="AG45" s="22"/>
      <c r="AH45" s="22"/>
      <c r="AI45" s="22"/>
      <c r="AJ45" s="22"/>
      <c r="AK45" s="22"/>
      <c r="AL45" s="22"/>
      <c r="AM45" s="22"/>
      <c r="AN45" s="22"/>
      <c r="AO45" s="22"/>
    </row>
    <row r="46" spans="1:41" s="12" customFormat="1" ht="15.75" customHeight="1" x14ac:dyDescent="0.2">
      <c r="A46" s="196"/>
      <c r="B46" s="23">
        <v>70</v>
      </c>
      <c r="C46" s="24" t="s">
        <v>51</v>
      </c>
      <c r="D46" s="25">
        <v>42</v>
      </c>
      <c r="E46" s="25">
        <v>2658</v>
      </c>
      <c r="F46" s="25">
        <v>8</v>
      </c>
      <c r="G46" s="25">
        <v>532</v>
      </c>
      <c r="H46" s="25">
        <v>9</v>
      </c>
      <c r="I46" s="25">
        <v>704</v>
      </c>
      <c r="J46" s="25">
        <v>11</v>
      </c>
      <c r="K46" s="25">
        <v>756</v>
      </c>
      <c r="L46" s="25">
        <v>2</v>
      </c>
      <c r="M46" s="25">
        <v>164</v>
      </c>
      <c r="N46" s="25">
        <v>1</v>
      </c>
      <c r="O46" s="25">
        <v>25</v>
      </c>
      <c r="P46" s="25">
        <v>10</v>
      </c>
      <c r="Q46" s="25">
        <v>447</v>
      </c>
      <c r="R46" s="25">
        <v>1</v>
      </c>
      <c r="S46" s="25">
        <v>30</v>
      </c>
      <c r="T46" s="22"/>
      <c r="U46" s="22"/>
      <c r="V46" s="22"/>
      <c r="W46" s="22"/>
      <c r="X46" s="22"/>
      <c r="Y46" s="22"/>
      <c r="Z46" s="22"/>
      <c r="AA46" s="22"/>
      <c r="AB46" s="22"/>
      <c r="AC46" s="22"/>
      <c r="AD46" s="22"/>
      <c r="AE46" s="22"/>
      <c r="AF46" s="22"/>
      <c r="AG46" s="22"/>
      <c r="AH46" s="22"/>
      <c r="AI46" s="22"/>
      <c r="AJ46" s="22"/>
      <c r="AK46" s="22"/>
      <c r="AL46" s="22"/>
      <c r="AM46" s="22"/>
      <c r="AN46" s="22"/>
      <c r="AO46" s="22"/>
    </row>
    <row r="47" spans="1:41" s="12" customFormat="1" ht="15.75" customHeight="1" x14ac:dyDescent="0.2">
      <c r="A47" s="196"/>
      <c r="B47" s="23">
        <v>71</v>
      </c>
      <c r="C47" s="24" t="s">
        <v>32</v>
      </c>
      <c r="D47" s="25">
        <v>137</v>
      </c>
      <c r="E47" s="25">
        <v>10083</v>
      </c>
      <c r="F47" s="25">
        <v>24</v>
      </c>
      <c r="G47" s="25">
        <v>2329</v>
      </c>
      <c r="H47" s="25">
        <v>35</v>
      </c>
      <c r="I47" s="25">
        <v>2839</v>
      </c>
      <c r="J47" s="25">
        <v>12</v>
      </c>
      <c r="K47" s="25">
        <v>850</v>
      </c>
      <c r="L47" s="25">
        <v>23</v>
      </c>
      <c r="M47" s="25">
        <v>1620</v>
      </c>
      <c r="N47" s="25">
        <v>9</v>
      </c>
      <c r="O47" s="25">
        <v>216</v>
      </c>
      <c r="P47" s="25">
        <v>31</v>
      </c>
      <c r="Q47" s="25">
        <v>2015</v>
      </c>
      <c r="R47" s="25">
        <v>3</v>
      </c>
      <c r="S47" s="25">
        <v>214</v>
      </c>
      <c r="T47" s="22"/>
      <c r="U47" s="22"/>
      <c r="V47" s="22"/>
      <c r="W47" s="22"/>
      <c r="X47" s="22"/>
      <c r="Y47" s="22"/>
      <c r="Z47" s="22"/>
      <c r="AA47" s="22"/>
      <c r="AB47" s="22"/>
      <c r="AC47" s="22"/>
      <c r="AD47" s="22"/>
      <c r="AE47" s="22"/>
      <c r="AF47" s="22"/>
      <c r="AG47" s="22"/>
      <c r="AH47" s="22"/>
      <c r="AI47" s="22"/>
      <c r="AJ47" s="22"/>
      <c r="AK47" s="22"/>
      <c r="AL47" s="22"/>
      <c r="AM47" s="22"/>
      <c r="AN47" s="22"/>
      <c r="AO47" s="22"/>
    </row>
    <row r="48" spans="1:41" s="12" customFormat="1" ht="15.75" customHeight="1" x14ac:dyDescent="0.2">
      <c r="A48" s="196"/>
      <c r="B48" s="23">
        <v>89</v>
      </c>
      <c r="C48" s="24" t="s">
        <v>33</v>
      </c>
      <c r="D48" s="25">
        <v>76</v>
      </c>
      <c r="E48" s="25">
        <v>5991</v>
      </c>
      <c r="F48" s="25">
        <v>9</v>
      </c>
      <c r="G48" s="25">
        <v>1069</v>
      </c>
      <c r="H48" s="25">
        <v>25</v>
      </c>
      <c r="I48" s="25">
        <v>2268</v>
      </c>
      <c r="J48" s="25">
        <v>21</v>
      </c>
      <c r="K48" s="25">
        <v>1475</v>
      </c>
      <c r="L48" s="25">
        <v>18</v>
      </c>
      <c r="M48" s="25">
        <v>1054</v>
      </c>
      <c r="N48" s="25">
        <v>0</v>
      </c>
      <c r="O48" s="25">
        <v>0</v>
      </c>
      <c r="P48" s="25">
        <v>1</v>
      </c>
      <c r="Q48" s="25">
        <v>32</v>
      </c>
      <c r="R48" s="25">
        <v>2</v>
      </c>
      <c r="S48" s="25">
        <v>93</v>
      </c>
      <c r="T48" s="22"/>
      <c r="U48" s="22"/>
      <c r="V48" s="22"/>
      <c r="W48" s="22"/>
      <c r="X48" s="22"/>
      <c r="Y48" s="22"/>
      <c r="Z48" s="22"/>
      <c r="AA48" s="22"/>
      <c r="AB48" s="22"/>
      <c r="AC48" s="22"/>
      <c r="AD48" s="22"/>
      <c r="AE48" s="22"/>
      <c r="AF48" s="22"/>
      <c r="AG48" s="22"/>
      <c r="AH48" s="22"/>
      <c r="AI48" s="22"/>
      <c r="AJ48" s="22"/>
      <c r="AK48" s="22"/>
      <c r="AL48" s="22"/>
      <c r="AM48" s="22"/>
      <c r="AN48" s="22"/>
      <c r="AO48" s="22"/>
    </row>
    <row r="49" spans="1:41" s="12" customFormat="1" ht="15.75" customHeight="1" x14ac:dyDescent="0.2">
      <c r="A49" s="196"/>
      <c r="B49" s="23">
        <v>90</v>
      </c>
      <c r="C49" s="24" t="s">
        <v>53</v>
      </c>
      <c r="D49" s="25">
        <v>15</v>
      </c>
      <c r="E49" s="25">
        <v>1467</v>
      </c>
      <c r="F49" s="25">
        <v>3</v>
      </c>
      <c r="G49" s="25">
        <v>346</v>
      </c>
      <c r="H49" s="25">
        <v>0</v>
      </c>
      <c r="I49" s="25">
        <v>0</v>
      </c>
      <c r="J49" s="25">
        <v>7</v>
      </c>
      <c r="K49" s="25">
        <v>914</v>
      </c>
      <c r="L49" s="25">
        <v>0</v>
      </c>
      <c r="M49" s="25">
        <v>0</v>
      </c>
      <c r="N49" s="25">
        <v>0</v>
      </c>
      <c r="O49" s="25">
        <v>0</v>
      </c>
      <c r="P49" s="25">
        <v>4</v>
      </c>
      <c r="Q49" s="25">
        <v>84</v>
      </c>
      <c r="R49" s="25">
        <v>1</v>
      </c>
      <c r="S49" s="25">
        <v>123</v>
      </c>
      <c r="T49" s="22"/>
      <c r="U49" s="22"/>
      <c r="V49" s="22"/>
      <c r="W49" s="22"/>
      <c r="X49" s="22"/>
      <c r="Y49" s="22"/>
      <c r="Z49" s="22"/>
      <c r="AA49" s="22"/>
      <c r="AB49" s="22"/>
      <c r="AC49" s="22"/>
      <c r="AD49" s="22"/>
      <c r="AE49" s="22"/>
      <c r="AF49" s="22"/>
      <c r="AG49" s="22"/>
      <c r="AH49" s="22"/>
      <c r="AI49" s="22"/>
      <c r="AJ49" s="22"/>
      <c r="AK49" s="22"/>
      <c r="AL49" s="22"/>
      <c r="AM49" s="22"/>
      <c r="AN49" s="22"/>
      <c r="AO49" s="22"/>
    </row>
    <row r="50" spans="1:41" s="12" customFormat="1" ht="15.75" customHeight="1" x14ac:dyDescent="0.2">
      <c r="A50" s="196"/>
      <c r="B50" s="192" t="s">
        <v>113</v>
      </c>
      <c r="C50" s="192"/>
      <c r="D50" s="26">
        <v>558</v>
      </c>
      <c r="E50" s="26">
        <v>39538</v>
      </c>
      <c r="F50" s="26">
        <f>SUM(F42:F49)</f>
        <v>98</v>
      </c>
      <c r="G50" s="26">
        <f>SUM(G42:G49)</f>
        <v>10152</v>
      </c>
      <c r="H50" s="26">
        <f>SUM(H42:H49)</f>
        <v>116</v>
      </c>
      <c r="I50" s="26">
        <f>SUM(I42:I49)</f>
        <v>8961</v>
      </c>
      <c r="J50" s="26">
        <f t="shared" ref="J50:S50" si="3">SUM(J42:J49)</f>
        <v>132</v>
      </c>
      <c r="K50" s="26">
        <f t="shared" si="3"/>
        <v>9099</v>
      </c>
      <c r="L50" s="26">
        <f>SUM(L42:L49)</f>
        <v>77</v>
      </c>
      <c r="M50" s="26">
        <f>SUM(M42:M49)</f>
        <v>5140</v>
      </c>
      <c r="N50" s="26">
        <f>SUM(N42:N49)</f>
        <v>24</v>
      </c>
      <c r="O50" s="26">
        <f>SUM(O42:O49)</f>
        <v>534</v>
      </c>
      <c r="P50" s="26">
        <f t="shared" si="3"/>
        <v>80</v>
      </c>
      <c r="Q50" s="26">
        <f t="shared" si="3"/>
        <v>4290</v>
      </c>
      <c r="R50" s="26">
        <f t="shared" si="3"/>
        <v>31</v>
      </c>
      <c r="S50" s="26">
        <f t="shared" si="3"/>
        <v>1362</v>
      </c>
      <c r="T50" s="22"/>
      <c r="U50" s="22"/>
      <c r="V50" s="22"/>
      <c r="W50" s="22"/>
      <c r="X50" s="22"/>
      <c r="Y50" s="22"/>
      <c r="Z50" s="22"/>
      <c r="AA50" s="22"/>
      <c r="AB50" s="22"/>
      <c r="AC50" s="22"/>
      <c r="AD50" s="22"/>
      <c r="AE50" s="22"/>
      <c r="AF50" s="22"/>
      <c r="AG50" s="22"/>
      <c r="AH50" s="22"/>
      <c r="AI50" s="22"/>
      <c r="AJ50" s="22"/>
      <c r="AK50" s="22"/>
      <c r="AL50" s="22"/>
      <c r="AM50" s="22"/>
      <c r="AN50" s="22"/>
      <c r="AO50" s="22"/>
    </row>
    <row r="51" spans="1:41" s="12" customFormat="1" ht="15.75" customHeight="1" x14ac:dyDescent="0.2">
      <c r="A51" s="196" t="s">
        <v>5</v>
      </c>
      <c r="B51" s="23">
        <v>22</v>
      </c>
      <c r="C51" s="24" t="s">
        <v>34</v>
      </c>
      <c r="D51" s="25">
        <v>150</v>
      </c>
      <c r="E51" s="25">
        <v>10443</v>
      </c>
      <c r="F51" s="25">
        <v>19</v>
      </c>
      <c r="G51" s="25">
        <v>2849</v>
      </c>
      <c r="H51" s="25">
        <v>62</v>
      </c>
      <c r="I51" s="25">
        <v>3920</v>
      </c>
      <c r="J51" s="25">
        <v>33</v>
      </c>
      <c r="K51" s="25">
        <v>2153</v>
      </c>
      <c r="L51" s="25">
        <v>5</v>
      </c>
      <c r="M51" s="25">
        <v>344</v>
      </c>
      <c r="N51" s="25">
        <v>2</v>
      </c>
      <c r="O51" s="25">
        <v>121</v>
      </c>
      <c r="P51" s="25">
        <v>22</v>
      </c>
      <c r="Q51" s="25">
        <v>786</v>
      </c>
      <c r="R51" s="25">
        <v>7</v>
      </c>
      <c r="S51" s="25">
        <v>270</v>
      </c>
      <c r="T51" s="22"/>
      <c r="U51" s="22"/>
      <c r="V51" s="22"/>
      <c r="W51" s="22"/>
      <c r="X51" s="22"/>
      <c r="Y51" s="22"/>
      <c r="Z51" s="22"/>
      <c r="AA51" s="22"/>
      <c r="AB51" s="22"/>
      <c r="AC51" s="22"/>
      <c r="AD51" s="22"/>
      <c r="AE51" s="22"/>
      <c r="AF51" s="22"/>
      <c r="AG51" s="22"/>
      <c r="AH51" s="22"/>
      <c r="AI51" s="22"/>
      <c r="AJ51" s="22"/>
      <c r="AK51" s="22"/>
      <c r="AL51" s="22"/>
      <c r="AM51" s="22"/>
      <c r="AN51" s="22"/>
      <c r="AO51" s="22"/>
    </row>
    <row r="52" spans="1:41" s="12" customFormat="1" ht="15.75" customHeight="1" x14ac:dyDescent="0.2">
      <c r="A52" s="196"/>
      <c r="B52" s="23">
        <v>29</v>
      </c>
      <c r="C52" s="24" t="s">
        <v>35</v>
      </c>
      <c r="D52" s="25">
        <v>151</v>
      </c>
      <c r="E52" s="25">
        <v>12870</v>
      </c>
      <c r="F52" s="25">
        <v>20</v>
      </c>
      <c r="G52" s="25">
        <v>3009</v>
      </c>
      <c r="H52" s="25">
        <v>61</v>
      </c>
      <c r="I52" s="25">
        <v>5043</v>
      </c>
      <c r="J52" s="25">
        <v>44</v>
      </c>
      <c r="K52" s="25">
        <v>3592</v>
      </c>
      <c r="L52" s="25">
        <v>2</v>
      </c>
      <c r="M52" s="25">
        <v>191</v>
      </c>
      <c r="N52" s="25">
        <v>0</v>
      </c>
      <c r="O52" s="25">
        <v>0</v>
      </c>
      <c r="P52" s="25">
        <v>13</v>
      </c>
      <c r="Q52" s="25">
        <v>525</v>
      </c>
      <c r="R52" s="25">
        <v>11</v>
      </c>
      <c r="S52" s="25">
        <v>510</v>
      </c>
      <c r="T52" s="22"/>
      <c r="U52" s="22"/>
      <c r="V52" s="22"/>
      <c r="W52" s="22"/>
      <c r="X52" s="22"/>
      <c r="Y52" s="22"/>
      <c r="Z52" s="22"/>
      <c r="AA52" s="22"/>
      <c r="AB52" s="22"/>
      <c r="AC52" s="22"/>
      <c r="AD52" s="22"/>
      <c r="AE52" s="22"/>
      <c r="AF52" s="22"/>
      <c r="AG52" s="22"/>
      <c r="AH52" s="22"/>
      <c r="AI52" s="22"/>
      <c r="AJ52" s="22"/>
      <c r="AK52" s="22"/>
      <c r="AL52" s="22"/>
      <c r="AM52" s="22"/>
      <c r="AN52" s="22"/>
      <c r="AO52" s="22"/>
    </row>
    <row r="53" spans="1:41" s="12" customFormat="1" ht="15.75" customHeight="1" x14ac:dyDescent="0.2">
      <c r="A53" s="196"/>
      <c r="B53" s="23">
        <v>35</v>
      </c>
      <c r="C53" s="24" t="s">
        <v>36</v>
      </c>
      <c r="D53" s="25">
        <v>175</v>
      </c>
      <c r="E53" s="25">
        <v>13070</v>
      </c>
      <c r="F53" s="25">
        <v>17</v>
      </c>
      <c r="G53" s="25">
        <v>2176</v>
      </c>
      <c r="H53" s="25">
        <v>56</v>
      </c>
      <c r="I53" s="25">
        <v>3699</v>
      </c>
      <c r="J53" s="25">
        <v>57</v>
      </c>
      <c r="K53" s="25">
        <v>4811</v>
      </c>
      <c r="L53" s="25">
        <v>7</v>
      </c>
      <c r="M53" s="25">
        <v>530</v>
      </c>
      <c r="N53" s="25">
        <v>3</v>
      </c>
      <c r="O53" s="25">
        <v>97</v>
      </c>
      <c r="P53" s="25">
        <v>26</v>
      </c>
      <c r="Q53" s="25">
        <v>1157</v>
      </c>
      <c r="R53" s="25">
        <v>9</v>
      </c>
      <c r="S53" s="25">
        <v>600</v>
      </c>
      <c r="T53" s="22"/>
      <c r="U53" s="22"/>
      <c r="V53" s="22"/>
      <c r="W53" s="22"/>
      <c r="X53" s="22"/>
      <c r="Y53" s="22"/>
      <c r="Z53" s="22"/>
      <c r="AA53" s="22"/>
      <c r="AB53" s="22"/>
      <c r="AC53" s="22"/>
      <c r="AD53" s="22"/>
      <c r="AE53" s="22"/>
      <c r="AF53" s="22"/>
      <c r="AG53" s="22"/>
      <c r="AH53" s="22"/>
      <c r="AI53" s="22"/>
      <c r="AJ53" s="22"/>
      <c r="AK53" s="22"/>
      <c r="AL53" s="22"/>
      <c r="AM53" s="22"/>
      <c r="AN53" s="22"/>
      <c r="AO53" s="22"/>
    </row>
    <row r="54" spans="1:41" s="12" customFormat="1" ht="15.75" customHeight="1" x14ac:dyDescent="0.2">
      <c r="A54" s="196"/>
      <c r="B54" s="23">
        <v>56</v>
      </c>
      <c r="C54" s="24" t="s">
        <v>37</v>
      </c>
      <c r="D54" s="25">
        <v>165</v>
      </c>
      <c r="E54" s="25">
        <v>10621</v>
      </c>
      <c r="F54" s="25">
        <v>19</v>
      </c>
      <c r="G54" s="25">
        <v>1988</v>
      </c>
      <c r="H54" s="25">
        <v>51</v>
      </c>
      <c r="I54" s="25">
        <v>3864</v>
      </c>
      <c r="J54" s="25">
        <v>27</v>
      </c>
      <c r="K54" s="25">
        <v>1764</v>
      </c>
      <c r="L54" s="25">
        <v>10</v>
      </c>
      <c r="M54" s="25">
        <v>731</v>
      </c>
      <c r="N54" s="25">
        <v>20</v>
      </c>
      <c r="O54" s="25">
        <v>506</v>
      </c>
      <c r="P54" s="25">
        <v>27</v>
      </c>
      <c r="Q54" s="25">
        <v>1350</v>
      </c>
      <c r="R54" s="25">
        <v>11</v>
      </c>
      <c r="S54" s="25">
        <v>418</v>
      </c>
      <c r="T54" s="22"/>
      <c r="U54" s="22"/>
      <c r="V54" s="22"/>
      <c r="W54" s="22"/>
      <c r="X54" s="22"/>
      <c r="Y54" s="22"/>
      <c r="Z54" s="22"/>
      <c r="AA54" s="22"/>
      <c r="AB54" s="22"/>
      <c r="AC54" s="22"/>
      <c r="AD54" s="22"/>
      <c r="AE54" s="22"/>
      <c r="AF54" s="22"/>
      <c r="AG54" s="22"/>
      <c r="AH54" s="22"/>
      <c r="AI54" s="22"/>
      <c r="AJ54" s="22"/>
      <c r="AK54" s="22"/>
      <c r="AL54" s="22"/>
      <c r="AM54" s="22"/>
      <c r="AN54" s="22"/>
      <c r="AO54" s="22"/>
    </row>
    <row r="55" spans="1:41" s="12" customFormat="1" ht="15.75" customHeight="1" x14ac:dyDescent="0.2">
      <c r="A55" s="196"/>
      <c r="B55" s="192" t="s">
        <v>113</v>
      </c>
      <c r="C55" s="192"/>
      <c r="D55" s="26">
        <v>641</v>
      </c>
      <c r="E55" s="26">
        <v>47004</v>
      </c>
      <c r="F55" s="26">
        <f>SUM(F51:F54)</f>
        <v>75</v>
      </c>
      <c r="G55" s="26">
        <f>SUM(G51:G54)</f>
        <v>10022</v>
      </c>
      <c r="H55" s="26">
        <f>SUM(H51:H54)</f>
        <v>230</v>
      </c>
      <c r="I55" s="26">
        <f>SUM(I51:I54)</f>
        <v>16526</v>
      </c>
      <c r="J55" s="26">
        <f t="shared" ref="J55:S55" si="4">SUM(J51:J54)</f>
        <v>161</v>
      </c>
      <c r="K55" s="26">
        <f t="shared" si="4"/>
        <v>12320</v>
      </c>
      <c r="L55" s="26">
        <f>SUM(L51:L54)</f>
        <v>24</v>
      </c>
      <c r="M55" s="26">
        <f>SUM(M51:M54)</f>
        <v>1796</v>
      </c>
      <c r="N55" s="26">
        <f>SUM(N51:N54)</f>
        <v>25</v>
      </c>
      <c r="O55" s="26">
        <f>SUM(O51:O54)</f>
        <v>724</v>
      </c>
      <c r="P55" s="26">
        <f t="shared" si="4"/>
        <v>88</v>
      </c>
      <c r="Q55" s="26">
        <f t="shared" si="4"/>
        <v>3818</v>
      </c>
      <c r="R55" s="26">
        <f t="shared" si="4"/>
        <v>38</v>
      </c>
      <c r="S55" s="26">
        <f t="shared" si="4"/>
        <v>1798</v>
      </c>
      <c r="T55" s="22"/>
      <c r="U55" s="22"/>
      <c r="V55" s="22"/>
      <c r="W55" s="22"/>
      <c r="X55" s="22"/>
      <c r="Y55" s="22"/>
      <c r="Z55" s="22"/>
      <c r="AA55" s="22"/>
      <c r="AB55" s="22"/>
      <c r="AC55" s="22"/>
      <c r="AD55" s="22"/>
      <c r="AE55" s="22"/>
      <c r="AF55" s="22"/>
      <c r="AG55" s="22"/>
      <c r="AH55" s="22"/>
      <c r="AI55" s="22"/>
      <c r="AJ55" s="22"/>
      <c r="AK55" s="22"/>
      <c r="AL55" s="22"/>
      <c r="AM55" s="22"/>
      <c r="AN55" s="22"/>
      <c r="AO55" s="22"/>
    </row>
    <row r="56" spans="1:41" s="12" customFormat="1" ht="15.75" customHeight="1" x14ac:dyDescent="0.2">
      <c r="A56" s="196" t="s">
        <v>6</v>
      </c>
      <c r="B56" s="23">
        <v>18</v>
      </c>
      <c r="C56" s="24" t="s">
        <v>38</v>
      </c>
      <c r="D56" s="25">
        <v>63</v>
      </c>
      <c r="E56" s="25">
        <v>4586</v>
      </c>
      <c r="F56" s="25">
        <v>10</v>
      </c>
      <c r="G56" s="25">
        <v>1039</v>
      </c>
      <c r="H56" s="25">
        <v>16</v>
      </c>
      <c r="I56" s="25">
        <v>1443</v>
      </c>
      <c r="J56" s="25">
        <v>9</v>
      </c>
      <c r="K56" s="25">
        <v>639</v>
      </c>
      <c r="L56" s="25">
        <v>7</v>
      </c>
      <c r="M56" s="25">
        <v>584</v>
      </c>
      <c r="N56" s="25">
        <v>2</v>
      </c>
      <c r="O56" s="25">
        <v>33</v>
      </c>
      <c r="P56" s="25">
        <v>13</v>
      </c>
      <c r="Q56" s="25">
        <v>571</v>
      </c>
      <c r="R56" s="25">
        <v>6</v>
      </c>
      <c r="S56" s="25">
        <v>277</v>
      </c>
      <c r="T56" s="22"/>
      <c r="U56" s="22"/>
      <c r="V56" s="22"/>
      <c r="W56" s="22"/>
      <c r="X56" s="22"/>
      <c r="Y56" s="22"/>
      <c r="Z56" s="22"/>
      <c r="AA56" s="22"/>
      <c r="AB56" s="22"/>
      <c r="AC56" s="22"/>
      <c r="AD56" s="22"/>
      <c r="AE56" s="22"/>
      <c r="AF56" s="22"/>
      <c r="AG56" s="22"/>
      <c r="AH56" s="22"/>
      <c r="AI56" s="22"/>
      <c r="AJ56" s="22"/>
      <c r="AK56" s="22"/>
      <c r="AL56" s="22"/>
      <c r="AM56" s="22"/>
      <c r="AN56" s="22"/>
      <c r="AO56" s="22"/>
    </row>
    <row r="57" spans="1:41" s="12" customFormat="1" ht="15.75" customHeight="1" x14ac:dyDescent="0.2">
      <c r="A57" s="196"/>
      <c r="B57" s="23">
        <v>28</v>
      </c>
      <c r="C57" s="24" t="s">
        <v>39</v>
      </c>
      <c r="D57" s="25">
        <v>60</v>
      </c>
      <c r="E57" s="25">
        <v>4944</v>
      </c>
      <c r="F57" s="25">
        <v>10</v>
      </c>
      <c r="G57" s="25">
        <v>1243</v>
      </c>
      <c r="H57" s="25">
        <v>16</v>
      </c>
      <c r="I57" s="25">
        <v>1424</v>
      </c>
      <c r="J57" s="25">
        <v>10</v>
      </c>
      <c r="K57" s="25">
        <v>789</v>
      </c>
      <c r="L57" s="25">
        <v>10</v>
      </c>
      <c r="M57" s="25">
        <v>870</v>
      </c>
      <c r="N57" s="25">
        <v>1</v>
      </c>
      <c r="O57" s="25">
        <v>24</v>
      </c>
      <c r="P57" s="25">
        <v>9</v>
      </c>
      <c r="Q57" s="25">
        <v>372</v>
      </c>
      <c r="R57" s="25">
        <v>4</v>
      </c>
      <c r="S57" s="25">
        <v>222</v>
      </c>
      <c r="T57" s="22"/>
      <c r="U57" s="22"/>
      <c r="V57" s="22"/>
      <c r="W57" s="22"/>
      <c r="X57" s="22"/>
      <c r="Y57" s="22"/>
      <c r="Z57" s="22"/>
      <c r="AA57" s="22"/>
      <c r="AB57" s="22"/>
      <c r="AC57" s="22"/>
      <c r="AD57" s="22"/>
      <c r="AE57" s="22"/>
      <c r="AF57" s="22"/>
      <c r="AG57" s="22"/>
      <c r="AH57" s="22"/>
      <c r="AI57" s="22"/>
      <c r="AJ57" s="22"/>
      <c r="AK57" s="22"/>
      <c r="AL57" s="22"/>
      <c r="AM57" s="22"/>
      <c r="AN57" s="22"/>
      <c r="AO57" s="22"/>
    </row>
    <row r="58" spans="1:41" s="12" customFormat="1" ht="15.75" customHeight="1" x14ac:dyDescent="0.2">
      <c r="A58" s="196"/>
      <c r="B58" s="23">
        <v>36</v>
      </c>
      <c r="C58" s="24" t="s">
        <v>40</v>
      </c>
      <c r="D58" s="25">
        <v>53</v>
      </c>
      <c r="E58" s="25">
        <v>3722</v>
      </c>
      <c r="F58" s="25">
        <v>12</v>
      </c>
      <c r="G58" s="25">
        <v>1299</v>
      </c>
      <c r="H58" s="25">
        <v>16</v>
      </c>
      <c r="I58" s="25">
        <v>1097</v>
      </c>
      <c r="J58" s="25">
        <v>9</v>
      </c>
      <c r="K58" s="25">
        <v>641</v>
      </c>
      <c r="L58" s="25">
        <v>3</v>
      </c>
      <c r="M58" s="25">
        <v>225</v>
      </c>
      <c r="N58" s="25">
        <v>2</v>
      </c>
      <c r="O58" s="25">
        <v>44</v>
      </c>
      <c r="P58" s="25">
        <v>7</v>
      </c>
      <c r="Q58" s="25">
        <v>244</v>
      </c>
      <c r="R58" s="25">
        <v>4</v>
      </c>
      <c r="S58" s="25">
        <v>172</v>
      </c>
      <c r="T58" s="22"/>
      <c r="U58" s="22"/>
      <c r="V58" s="22"/>
      <c r="W58" s="22"/>
      <c r="X58" s="22"/>
      <c r="Y58" s="22"/>
      <c r="Z58" s="22"/>
      <c r="AA58" s="22"/>
      <c r="AB58" s="22"/>
      <c r="AC58" s="22"/>
      <c r="AD58" s="22"/>
      <c r="AE58" s="22"/>
      <c r="AF58" s="22"/>
      <c r="AG58" s="22"/>
      <c r="AH58" s="22"/>
      <c r="AI58" s="22"/>
      <c r="AJ58" s="22"/>
      <c r="AK58" s="22"/>
      <c r="AL58" s="22"/>
      <c r="AM58" s="22"/>
      <c r="AN58" s="22"/>
      <c r="AO58" s="22"/>
    </row>
    <row r="59" spans="1:41" s="12" customFormat="1" ht="15.75" customHeight="1" x14ac:dyDescent="0.2">
      <c r="A59" s="196"/>
      <c r="B59" s="23">
        <v>37</v>
      </c>
      <c r="C59" s="24" t="s">
        <v>41</v>
      </c>
      <c r="D59" s="25">
        <v>99</v>
      </c>
      <c r="E59" s="25">
        <v>7834</v>
      </c>
      <c r="F59" s="25">
        <v>12</v>
      </c>
      <c r="G59" s="25">
        <v>1414</v>
      </c>
      <c r="H59" s="25">
        <v>21</v>
      </c>
      <c r="I59" s="25">
        <v>2339</v>
      </c>
      <c r="J59" s="25">
        <v>13</v>
      </c>
      <c r="K59" s="25">
        <v>968</v>
      </c>
      <c r="L59" s="25">
        <v>19</v>
      </c>
      <c r="M59" s="25">
        <v>1579</v>
      </c>
      <c r="N59" s="25">
        <v>6</v>
      </c>
      <c r="O59" s="25">
        <v>130</v>
      </c>
      <c r="P59" s="25">
        <v>26</v>
      </c>
      <c r="Q59" s="25">
        <v>1200</v>
      </c>
      <c r="R59" s="25">
        <v>2</v>
      </c>
      <c r="S59" s="25">
        <v>204</v>
      </c>
      <c r="T59" s="22"/>
      <c r="U59" s="22"/>
      <c r="V59" s="22"/>
      <c r="W59" s="22"/>
      <c r="X59" s="22"/>
      <c r="Y59" s="22"/>
      <c r="Z59" s="22"/>
      <c r="AA59" s="22"/>
      <c r="AB59" s="22"/>
      <c r="AC59" s="22"/>
      <c r="AD59" s="22"/>
      <c r="AE59" s="22"/>
      <c r="AF59" s="22"/>
      <c r="AG59" s="22"/>
      <c r="AH59" s="22"/>
      <c r="AI59" s="22"/>
      <c r="AJ59" s="22"/>
      <c r="AK59" s="22"/>
      <c r="AL59" s="22"/>
      <c r="AM59" s="22"/>
      <c r="AN59" s="22"/>
      <c r="AO59" s="22"/>
    </row>
    <row r="60" spans="1:41" s="12" customFormat="1" ht="15.75" customHeight="1" x14ac:dyDescent="0.2">
      <c r="A60" s="196"/>
      <c r="B60" s="23">
        <v>41</v>
      </c>
      <c r="C60" s="24" t="s">
        <v>43</v>
      </c>
      <c r="D60" s="25">
        <v>67</v>
      </c>
      <c r="E60" s="25">
        <v>5174</v>
      </c>
      <c r="F60" s="25">
        <v>14</v>
      </c>
      <c r="G60" s="25">
        <v>1846</v>
      </c>
      <c r="H60" s="25">
        <v>20</v>
      </c>
      <c r="I60" s="25">
        <v>1572</v>
      </c>
      <c r="J60" s="25">
        <v>7</v>
      </c>
      <c r="K60" s="25">
        <v>474</v>
      </c>
      <c r="L60" s="25">
        <v>11</v>
      </c>
      <c r="M60" s="25">
        <v>692</v>
      </c>
      <c r="N60" s="25">
        <v>1</v>
      </c>
      <c r="O60" s="25">
        <v>19</v>
      </c>
      <c r="P60" s="25">
        <v>12</v>
      </c>
      <c r="Q60" s="25">
        <v>411</v>
      </c>
      <c r="R60" s="25">
        <v>2</v>
      </c>
      <c r="S60" s="25">
        <v>160</v>
      </c>
      <c r="T60" s="22"/>
      <c r="U60" s="22"/>
      <c r="V60" s="22"/>
      <c r="W60" s="22"/>
      <c r="X60" s="22"/>
      <c r="Y60" s="22"/>
      <c r="Z60" s="22"/>
      <c r="AA60" s="22"/>
      <c r="AB60" s="22"/>
      <c r="AC60" s="22"/>
      <c r="AD60" s="22"/>
      <c r="AE60" s="22"/>
      <c r="AF60" s="22"/>
      <c r="AG60" s="22"/>
      <c r="AH60" s="22"/>
      <c r="AI60" s="22"/>
      <c r="AJ60" s="22"/>
      <c r="AK60" s="22"/>
      <c r="AL60" s="22"/>
      <c r="AM60" s="22"/>
      <c r="AN60" s="22"/>
      <c r="AO60" s="22"/>
    </row>
    <row r="61" spans="1:41" s="12" customFormat="1" ht="15.75" customHeight="1" x14ac:dyDescent="0.2">
      <c r="A61" s="196"/>
      <c r="B61" s="23">
        <v>45</v>
      </c>
      <c r="C61" s="24" t="s">
        <v>42</v>
      </c>
      <c r="D61" s="25">
        <v>90</v>
      </c>
      <c r="E61" s="25">
        <v>7740</v>
      </c>
      <c r="F61" s="25">
        <v>14</v>
      </c>
      <c r="G61" s="25">
        <v>1913</v>
      </c>
      <c r="H61" s="25">
        <v>19</v>
      </c>
      <c r="I61" s="25">
        <v>1737</v>
      </c>
      <c r="J61" s="25">
        <v>15</v>
      </c>
      <c r="K61" s="25">
        <v>1148</v>
      </c>
      <c r="L61" s="25">
        <v>20</v>
      </c>
      <c r="M61" s="25">
        <v>1734</v>
      </c>
      <c r="N61" s="25">
        <v>2</v>
      </c>
      <c r="O61" s="25">
        <v>58</v>
      </c>
      <c r="P61" s="25">
        <v>15</v>
      </c>
      <c r="Q61" s="25">
        <v>814</v>
      </c>
      <c r="R61" s="25">
        <v>5</v>
      </c>
      <c r="S61" s="25">
        <v>336</v>
      </c>
      <c r="T61" s="22"/>
      <c r="U61" s="22"/>
      <c r="V61" s="22"/>
      <c r="W61" s="22"/>
      <c r="X61" s="22"/>
      <c r="Y61" s="22"/>
      <c r="Z61" s="22"/>
      <c r="AA61" s="22"/>
      <c r="AB61" s="22"/>
      <c r="AC61" s="22"/>
      <c r="AD61" s="22"/>
      <c r="AE61" s="22"/>
      <c r="AF61" s="22"/>
      <c r="AG61" s="22"/>
      <c r="AH61" s="22"/>
      <c r="AI61" s="22"/>
      <c r="AJ61" s="22"/>
      <c r="AK61" s="22"/>
      <c r="AL61" s="22"/>
      <c r="AM61" s="22"/>
      <c r="AN61" s="22"/>
      <c r="AO61" s="22"/>
    </row>
    <row r="62" spans="1:41" s="12" customFormat="1" ht="15.75" customHeight="1" x14ac:dyDescent="0.2">
      <c r="A62" s="196"/>
      <c r="B62" s="192" t="s">
        <v>113</v>
      </c>
      <c r="C62" s="192"/>
      <c r="D62" s="26">
        <v>432</v>
      </c>
      <c r="E62" s="26">
        <v>34000</v>
      </c>
      <c r="F62" s="26">
        <f>SUM(F56:F61)</f>
        <v>72</v>
      </c>
      <c r="G62" s="26">
        <f>SUM(G56:G61)</f>
        <v>8754</v>
      </c>
      <c r="H62" s="26">
        <f>SUM(H56:H61)</f>
        <v>108</v>
      </c>
      <c r="I62" s="26">
        <f>SUM(I56:I61)</f>
        <v>9612</v>
      </c>
      <c r="J62" s="26">
        <f t="shared" ref="J62:S62" si="5">SUM(J56:J61)</f>
        <v>63</v>
      </c>
      <c r="K62" s="26">
        <f t="shared" si="5"/>
        <v>4659</v>
      </c>
      <c r="L62" s="26">
        <f>SUM(L56:L61)</f>
        <v>70</v>
      </c>
      <c r="M62" s="26">
        <f>SUM(M56:M61)</f>
        <v>5684</v>
      </c>
      <c r="N62" s="26">
        <f>SUM(N56:N61)</f>
        <v>14</v>
      </c>
      <c r="O62" s="26">
        <f>SUM(O56:O61)</f>
        <v>308</v>
      </c>
      <c r="P62" s="26">
        <f t="shared" si="5"/>
        <v>82</v>
      </c>
      <c r="Q62" s="26">
        <f t="shared" si="5"/>
        <v>3612</v>
      </c>
      <c r="R62" s="26">
        <f t="shared" si="5"/>
        <v>23</v>
      </c>
      <c r="S62" s="26">
        <f t="shared" si="5"/>
        <v>1371</v>
      </c>
      <c r="T62" s="22"/>
      <c r="U62" s="22"/>
      <c r="V62" s="22"/>
      <c r="W62" s="22"/>
      <c r="X62" s="22"/>
      <c r="Y62" s="22"/>
      <c r="Z62" s="22"/>
      <c r="AA62" s="22"/>
      <c r="AB62" s="22"/>
      <c r="AC62" s="22"/>
      <c r="AD62" s="22"/>
      <c r="AE62" s="22"/>
      <c r="AF62" s="22"/>
      <c r="AG62" s="22"/>
      <c r="AH62" s="22"/>
      <c r="AI62" s="22"/>
      <c r="AJ62" s="22"/>
      <c r="AK62" s="22"/>
      <c r="AL62" s="22"/>
      <c r="AM62" s="22"/>
      <c r="AN62" s="22"/>
      <c r="AO62" s="22"/>
    </row>
    <row r="63" spans="1:41" s="12" customFormat="1" ht="15.75" customHeight="1" x14ac:dyDescent="0.2">
      <c r="A63" s="196" t="s">
        <v>7</v>
      </c>
      <c r="B63" s="23" t="s">
        <v>0</v>
      </c>
      <c r="C63" s="24" t="s">
        <v>48</v>
      </c>
      <c r="D63" s="25">
        <v>16</v>
      </c>
      <c r="E63" s="25">
        <v>981</v>
      </c>
      <c r="F63" s="25">
        <v>3</v>
      </c>
      <c r="G63" s="25">
        <v>158</v>
      </c>
      <c r="H63" s="25">
        <v>0</v>
      </c>
      <c r="I63" s="25">
        <v>0</v>
      </c>
      <c r="J63" s="25">
        <v>5</v>
      </c>
      <c r="K63" s="25">
        <v>272</v>
      </c>
      <c r="L63" s="25">
        <v>4</v>
      </c>
      <c r="M63" s="25">
        <v>397</v>
      </c>
      <c r="N63" s="25">
        <v>1</v>
      </c>
      <c r="O63" s="25">
        <v>24</v>
      </c>
      <c r="P63" s="25">
        <v>0</v>
      </c>
      <c r="Q63" s="25">
        <v>0</v>
      </c>
      <c r="R63" s="25">
        <v>3</v>
      </c>
      <c r="S63" s="25">
        <v>130</v>
      </c>
      <c r="T63" s="22"/>
      <c r="U63" s="22"/>
      <c r="V63" s="22"/>
      <c r="W63" s="22"/>
      <c r="X63" s="22"/>
      <c r="Y63" s="22"/>
      <c r="Z63" s="22"/>
      <c r="AA63" s="22"/>
      <c r="AB63" s="22"/>
      <c r="AC63" s="22"/>
      <c r="AD63" s="22"/>
      <c r="AE63" s="22"/>
      <c r="AF63" s="22"/>
      <c r="AG63" s="22"/>
      <c r="AH63" s="22"/>
      <c r="AI63" s="22"/>
      <c r="AJ63" s="22"/>
      <c r="AK63" s="22"/>
      <c r="AL63" s="22"/>
      <c r="AM63" s="22"/>
      <c r="AN63" s="22"/>
      <c r="AO63" s="22"/>
    </row>
    <row r="64" spans="1:41" s="12" customFormat="1" ht="15.75" customHeight="1" x14ac:dyDescent="0.2">
      <c r="A64" s="196"/>
      <c r="B64" s="23" t="s">
        <v>1</v>
      </c>
      <c r="C64" s="24" t="s">
        <v>49</v>
      </c>
      <c r="D64" s="25">
        <v>17</v>
      </c>
      <c r="E64" s="25">
        <v>1113</v>
      </c>
      <c r="F64" s="25">
        <v>2</v>
      </c>
      <c r="G64" s="25">
        <v>98</v>
      </c>
      <c r="H64" s="25">
        <v>0</v>
      </c>
      <c r="I64" s="25">
        <v>0</v>
      </c>
      <c r="J64" s="25">
        <v>6</v>
      </c>
      <c r="K64" s="25">
        <v>405</v>
      </c>
      <c r="L64" s="25">
        <v>6</v>
      </c>
      <c r="M64" s="25">
        <v>533</v>
      </c>
      <c r="N64" s="25">
        <v>1</v>
      </c>
      <c r="O64" s="25">
        <v>19</v>
      </c>
      <c r="P64" s="25">
        <v>0</v>
      </c>
      <c r="Q64" s="25">
        <v>0</v>
      </c>
      <c r="R64" s="25">
        <v>2</v>
      </c>
      <c r="S64" s="25">
        <v>58</v>
      </c>
      <c r="T64" s="22"/>
      <c r="U64" s="22"/>
      <c r="V64" s="22"/>
      <c r="W64" s="22"/>
      <c r="X64" s="22"/>
      <c r="Y64" s="22"/>
      <c r="Z64" s="22"/>
      <c r="AA64" s="22"/>
      <c r="AB64" s="22"/>
      <c r="AC64" s="22"/>
      <c r="AD64" s="22"/>
      <c r="AE64" s="22"/>
      <c r="AF64" s="22"/>
      <c r="AG64" s="22"/>
      <c r="AH64" s="22"/>
      <c r="AI64" s="22"/>
      <c r="AJ64" s="22"/>
      <c r="AK64" s="22"/>
      <c r="AL64" s="22"/>
      <c r="AM64" s="22"/>
      <c r="AN64" s="22"/>
      <c r="AO64" s="22"/>
    </row>
    <row r="65" spans="1:41" s="12" customFormat="1" ht="15.75" customHeight="1" x14ac:dyDescent="0.2">
      <c r="A65" s="196"/>
      <c r="B65" s="192" t="s">
        <v>113</v>
      </c>
      <c r="C65" s="192"/>
      <c r="D65" s="26">
        <v>33</v>
      </c>
      <c r="E65" s="25">
        <v>2094</v>
      </c>
      <c r="F65" s="26">
        <f>SUM(F63:F64)</f>
        <v>5</v>
      </c>
      <c r="G65" s="26">
        <f>SUM(G63:G64)</f>
        <v>256</v>
      </c>
      <c r="H65" s="26">
        <f>SUM(H63:H64)</f>
        <v>0</v>
      </c>
      <c r="I65" s="26">
        <f>SUM(I63:I64)</f>
        <v>0</v>
      </c>
      <c r="J65" s="26">
        <f t="shared" ref="J65:S65" si="6">SUM(J63:J64)</f>
        <v>11</v>
      </c>
      <c r="K65" s="26">
        <f t="shared" si="6"/>
        <v>677</v>
      </c>
      <c r="L65" s="26">
        <f>SUM(L63:L64)</f>
        <v>10</v>
      </c>
      <c r="M65" s="26">
        <f>SUM(M63:M64)</f>
        <v>930</v>
      </c>
      <c r="N65" s="26">
        <f>SUM(N63:N64)</f>
        <v>2</v>
      </c>
      <c r="O65" s="26">
        <f>SUM(O63:O64)</f>
        <v>43</v>
      </c>
      <c r="P65" s="26">
        <f t="shared" si="6"/>
        <v>0</v>
      </c>
      <c r="Q65" s="26">
        <f t="shared" si="6"/>
        <v>0</v>
      </c>
      <c r="R65" s="26">
        <f t="shared" si="6"/>
        <v>5</v>
      </c>
      <c r="S65" s="26">
        <f t="shared" si="6"/>
        <v>188</v>
      </c>
      <c r="T65" s="22"/>
      <c r="U65" s="22"/>
      <c r="V65" s="22"/>
      <c r="W65" s="22"/>
      <c r="X65" s="22"/>
      <c r="Y65" s="22"/>
      <c r="Z65" s="22"/>
      <c r="AA65" s="22"/>
      <c r="AB65" s="22"/>
      <c r="AC65" s="22"/>
      <c r="AD65" s="22"/>
      <c r="AE65" s="22"/>
      <c r="AF65" s="22"/>
      <c r="AG65" s="22"/>
      <c r="AH65" s="22"/>
      <c r="AI65" s="22"/>
      <c r="AJ65" s="22"/>
      <c r="AK65" s="22"/>
      <c r="AL65" s="22"/>
      <c r="AM65" s="22"/>
      <c r="AN65" s="22"/>
      <c r="AO65" s="22"/>
    </row>
    <row r="66" spans="1:41" s="12" customFormat="1" ht="15.75" customHeight="1" x14ac:dyDescent="0.2">
      <c r="A66" s="196" t="s">
        <v>10</v>
      </c>
      <c r="B66" s="23">
        <v>75</v>
      </c>
      <c r="C66" s="24" t="s">
        <v>58</v>
      </c>
      <c r="D66" s="25">
        <v>219</v>
      </c>
      <c r="E66" s="25">
        <v>14389</v>
      </c>
      <c r="F66" s="25">
        <v>0</v>
      </c>
      <c r="G66" s="25">
        <v>0</v>
      </c>
      <c r="H66" s="25">
        <v>9</v>
      </c>
      <c r="I66" s="25">
        <v>1188</v>
      </c>
      <c r="J66" s="25">
        <v>26</v>
      </c>
      <c r="K66" s="25">
        <v>2689</v>
      </c>
      <c r="L66" s="25">
        <v>28</v>
      </c>
      <c r="M66" s="25">
        <v>2222</v>
      </c>
      <c r="N66" s="25">
        <v>15</v>
      </c>
      <c r="O66" s="25">
        <v>353</v>
      </c>
      <c r="P66" s="25">
        <v>132</v>
      </c>
      <c r="Q66" s="25">
        <v>6121</v>
      </c>
      <c r="R66" s="25">
        <v>9</v>
      </c>
      <c r="S66" s="25">
        <v>1816</v>
      </c>
      <c r="T66" s="22"/>
      <c r="U66" s="22"/>
      <c r="V66" s="22"/>
      <c r="W66" s="22"/>
      <c r="X66" s="22"/>
      <c r="Y66" s="22"/>
      <c r="Z66" s="22"/>
      <c r="AA66" s="22"/>
      <c r="AB66" s="22"/>
      <c r="AC66" s="22"/>
      <c r="AD66" s="22"/>
      <c r="AE66" s="22"/>
      <c r="AF66" s="22"/>
      <c r="AG66" s="22"/>
      <c r="AH66" s="22"/>
      <c r="AI66" s="22"/>
      <c r="AJ66" s="22"/>
      <c r="AK66" s="22"/>
      <c r="AL66" s="22"/>
      <c r="AM66" s="22"/>
      <c r="AN66" s="22"/>
      <c r="AO66" s="22"/>
    </row>
    <row r="67" spans="1:41" s="12" customFormat="1" ht="15.75" customHeight="1" x14ac:dyDescent="0.2">
      <c r="A67" s="196"/>
      <c r="B67" s="23">
        <v>77</v>
      </c>
      <c r="C67" s="24" t="s">
        <v>59</v>
      </c>
      <c r="D67" s="25">
        <v>155</v>
      </c>
      <c r="E67" s="25">
        <v>12339</v>
      </c>
      <c r="F67" s="25">
        <v>11</v>
      </c>
      <c r="G67" s="25">
        <v>1301</v>
      </c>
      <c r="H67" s="25">
        <v>20</v>
      </c>
      <c r="I67" s="25">
        <v>1636</v>
      </c>
      <c r="J67" s="25">
        <v>34</v>
      </c>
      <c r="K67" s="25">
        <v>2993</v>
      </c>
      <c r="L67" s="25">
        <v>52</v>
      </c>
      <c r="M67" s="25">
        <v>4129</v>
      </c>
      <c r="N67" s="25">
        <v>0</v>
      </c>
      <c r="O67" s="25">
        <v>0</v>
      </c>
      <c r="P67" s="25">
        <v>33</v>
      </c>
      <c r="Q67" s="25">
        <v>1907</v>
      </c>
      <c r="R67" s="25">
        <v>5</v>
      </c>
      <c r="S67" s="25">
        <v>373</v>
      </c>
      <c r="T67" s="22"/>
      <c r="U67" s="22"/>
      <c r="V67" s="22"/>
      <c r="W67" s="22"/>
      <c r="X67" s="22"/>
      <c r="Y67" s="22"/>
      <c r="Z67" s="22"/>
      <c r="AA67" s="22"/>
      <c r="AB67" s="22"/>
      <c r="AC67" s="22"/>
      <c r="AD67" s="22"/>
      <c r="AE67" s="22"/>
      <c r="AF67" s="22"/>
      <c r="AG67" s="22"/>
      <c r="AH67" s="22"/>
      <c r="AI67" s="22"/>
      <c r="AJ67" s="22"/>
      <c r="AK67" s="22"/>
      <c r="AL67" s="22"/>
      <c r="AM67" s="22"/>
      <c r="AN67" s="22"/>
      <c r="AO67" s="22"/>
    </row>
    <row r="68" spans="1:41" s="12" customFormat="1" ht="15.75" customHeight="1" x14ac:dyDescent="0.2">
      <c r="A68" s="196"/>
      <c r="B68" s="23">
        <v>78</v>
      </c>
      <c r="C68" s="24" t="s">
        <v>63</v>
      </c>
      <c r="D68" s="25">
        <v>139</v>
      </c>
      <c r="E68" s="25">
        <v>11531</v>
      </c>
      <c r="F68" s="25">
        <v>11</v>
      </c>
      <c r="G68" s="25">
        <v>1390</v>
      </c>
      <c r="H68" s="25">
        <v>6</v>
      </c>
      <c r="I68" s="25">
        <v>740</v>
      </c>
      <c r="J68" s="25">
        <v>22</v>
      </c>
      <c r="K68" s="25">
        <v>2286</v>
      </c>
      <c r="L68" s="25">
        <v>49</v>
      </c>
      <c r="M68" s="25">
        <v>4147</v>
      </c>
      <c r="N68" s="25">
        <v>1</v>
      </c>
      <c r="O68" s="25">
        <v>6</v>
      </c>
      <c r="P68" s="25">
        <v>41</v>
      </c>
      <c r="Q68" s="25">
        <v>2483</v>
      </c>
      <c r="R68" s="25">
        <v>9</v>
      </c>
      <c r="S68" s="25">
        <v>479</v>
      </c>
      <c r="T68" s="22"/>
      <c r="U68" s="22"/>
      <c r="V68" s="22"/>
      <c r="W68" s="22"/>
      <c r="X68" s="22"/>
      <c r="Y68" s="22"/>
      <c r="Z68" s="22"/>
      <c r="AA68" s="22"/>
      <c r="AB68" s="22"/>
      <c r="AC68" s="22"/>
      <c r="AD68" s="22"/>
      <c r="AE68" s="22"/>
      <c r="AF68" s="22"/>
      <c r="AG68" s="22"/>
      <c r="AH68" s="22"/>
      <c r="AI68" s="22"/>
      <c r="AJ68" s="22"/>
      <c r="AK68" s="22"/>
      <c r="AL68" s="22"/>
      <c r="AM68" s="22"/>
      <c r="AN68" s="22"/>
      <c r="AO68" s="22"/>
    </row>
    <row r="69" spans="1:41" s="12" customFormat="1" ht="15.75" customHeight="1" x14ac:dyDescent="0.2">
      <c r="A69" s="196"/>
      <c r="B69" s="23">
        <v>91</v>
      </c>
      <c r="C69" s="24" t="s">
        <v>56</v>
      </c>
      <c r="D69" s="25">
        <v>158</v>
      </c>
      <c r="E69" s="25">
        <v>11733</v>
      </c>
      <c r="F69" s="25">
        <v>6</v>
      </c>
      <c r="G69" s="25">
        <v>651</v>
      </c>
      <c r="H69" s="25">
        <v>13</v>
      </c>
      <c r="I69" s="25">
        <v>1066</v>
      </c>
      <c r="J69" s="25">
        <v>28</v>
      </c>
      <c r="K69" s="25">
        <v>2070</v>
      </c>
      <c r="L69" s="25">
        <v>53</v>
      </c>
      <c r="M69" s="25">
        <v>4451</v>
      </c>
      <c r="N69" s="25">
        <v>5</v>
      </c>
      <c r="O69" s="25">
        <v>265</v>
      </c>
      <c r="P69" s="25">
        <v>46</v>
      </c>
      <c r="Q69" s="25">
        <v>2645</v>
      </c>
      <c r="R69" s="25">
        <v>7</v>
      </c>
      <c r="S69" s="25">
        <v>585</v>
      </c>
      <c r="T69" s="22"/>
      <c r="U69" s="22"/>
      <c r="V69" s="22"/>
      <c r="W69" s="22"/>
      <c r="X69" s="22"/>
      <c r="Y69" s="22"/>
      <c r="Z69" s="22"/>
      <c r="AA69" s="22"/>
      <c r="AB69" s="22"/>
      <c r="AC69" s="22"/>
      <c r="AD69" s="22"/>
      <c r="AE69" s="22"/>
      <c r="AF69" s="22"/>
      <c r="AG69" s="22"/>
      <c r="AH69" s="22"/>
      <c r="AI69" s="22"/>
      <c r="AJ69" s="22"/>
      <c r="AK69" s="22"/>
      <c r="AL69" s="22"/>
      <c r="AM69" s="22"/>
      <c r="AN69" s="22"/>
      <c r="AO69" s="22"/>
    </row>
    <row r="70" spans="1:41" s="12" customFormat="1" ht="15.75" customHeight="1" x14ac:dyDescent="0.2">
      <c r="A70" s="196"/>
      <c r="B70" s="23">
        <v>92</v>
      </c>
      <c r="C70" s="24" t="s">
        <v>57</v>
      </c>
      <c r="D70" s="25">
        <v>168</v>
      </c>
      <c r="E70" s="25">
        <v>14257</v>
      </c>
      <c r="F70" s="25">
        <v>6</v>
      </c>
      <c r="G70" s="25">
        <v>786</v>
      </c>
      <c r="H70" s="25">
        <v>14</v>
      </c>
      <c r="I70" s="25">
        <v>1653</v>
      </c>
      <c r="J70" s="25">
        <v>32</v>
      </c>
      <c r="K70" s="25">
        <v>2588</v>
      </c>
      <c r="L70" s="25">
        <v>59</v>
      </c>
      <c r="M70" s="25">
        <v>5347</v>
      </c>
      <c r="N70" s="25">
        <v>0</v>
      </c>
      <c r="O70" s="25">
        <v>0</v>
      </c>
      <c r="P70" s="25">
        <v>50</v>
      </c>
      <c r="Q70" s="25">
        <v>2983</v>
      </c>
      <c r="R70" s="25">
        <v>7</v>
      </c>
      <c r="S70" s="25">
        <v>900</v>
      </c>
      <c r="T70" s="22"/>
      <c r="U70" s="22"/>
      <c r="V70" s="22"/>
      <c r="W70" s="22"/>
      <c r="X70" s="22"/>
      <c r="Y70" s="22"/>
      <c r="Z70" s="22"/>
      <c r="AA70" s="22"/>
      <c r="AB70" s="22"/>
      <c r="AC70" s="22"/>
      <c r="AD70" s="22"/>
      <c r="AE70" s="22"/>
      <c r="AF70" s="22"/>
      <c r="AG70" s="22"/>
      <c r="AH70" s="22"/>
      <c r="AI70" s="22"/>
      <c r="AJ70" s="22"/>
      <c r="AK70" s="22"/>
      <c r="AL70" s="22"/>
      <c r="AM70" s="22"/>
      <c r="AN70" s="22"/>
      <c r="AO70" s="22"/>
    </row>
    <row r="71" spans="1:41" s="12" customFormat="1" ht="15.75" customHeight="1" x14ac:dyDescent="0.2">
      <c r="A71" s="196"/>
      <c r="B71" s="23">
        <v>93</v>
      </c>
      <c r="C71" s="24" t="s">
        <v>60</v>
      </c>
      <c r="D71" s="25">
        <v>107</v>
      </c>
      <c r="E71" s="25">
        <v>8481</v>
      </c>
      <c r="F71" s="25">
        <v>2</v>
      </c>
      <c r="G71" s="25">
        <v>127</v>
      </c>
      <c r="H71" s="25">
        <v>9</v>
      </c>
      <c r="I71" s="25">
        <v>1107</v>
      </c>
      <c r="J71" s="25">
        <v>30</v>
      </c>
      <c r="K71" s="25">
        <v>2493</v>
      </c>
      <c r="L71" s="25">
        <v>22</v>
      </c>
      <c r="M71" s="25">
        <v>1954</v>
      </c>
      <c r="N71" s="25">
        <v>0</v>
      </c>
      <c r="O71" s="25">
        <v>0</v>
      </c>
      <c r="P71" s="25">
        <v>39</v>
      </c>
      <c r="Q71" s="25">
        <v>2329</v>
      </c>
      <c r="R71" s="25">
        <v>5</v>
      </c>
      <c r="S71" s="25">
        <v>471</v>
      </c>
      <c r="T71" s="22"/>
      <c r="U71" s="22"/>
      <c r="V71" s="22"/>
      <c r="W71" s="22"/>
      <c r="X71" s="22"/>
      <c r="Y71" s="22"/>
      <c r="Z71" s="22"/>
      <c r="AA71" s="22"/>
      <c r="AB71" s="22"/>
      <c r="AC71" s="22"/>
      <c r="AD71" s="22"/>
      <c r="AE71" s="22"/>
      <c r="AF71" s="22"/>
      <c r="AG71" s="22"/>
      <c r="AH71" s="22"/>
      <c r="AI71" s="22"/>
      <c r="AJ71" s="22"/>
      <c r="AK71" s="22"/>
      <c r="AL71" s="22"/>
      <c r="AM71" s="22"/>
      <c r="AN71" s="22"/>
      <c r="AO71" s="22"/>
    </row>
    <row r="72" spans="1:41" s="12" customFormat="1" ht="15.75" customHeight="1" x14ac:dyDescent="0.2">
      <c r="A72" s="196"/>
      <c r="B72" s="23">
        <v>94</v>
      </c>
      <c r="C72" s="24" t="s">
        <v>61</v>
      </c>
      <c r="D72" s="25">
        <v>132</v>
      </c>
      <c r="E72" s="25">
        <v>10540</v>
      </c>
      <c r="F72" s="25">
        <v>1</v>
      </c>
      <c r="G72" s="25">
        <v>46</v>
      </c>
      <c r="H72" s="25">
        <v>19</v>
      </c>
      <c r="I72" s="25">
        <v>2213</v>
      </c>
      <c r="J72" s="25">
        <v>26</v>
      </c>
      <c r="K72" s="25">
        <v>2305</v>
      </c>
      <c r="L72" s="25">
        <v>22</v>
      </c>
      <c r="M72" s="25">
        <v>1749</v>
      </c>
      <c r="N72" s="25">
        <v>4</v>
      </c>
      <c r="O72" s="25">
        <v>89</v>
      </c>
      <c r="P72" s="25">
        <v>54</v>
      </c>
      <c r="Q72" s="25">
        <v>3163</v>
      </c>
      <c r="R72" s="25">
        <v>6</v>
      </c>
      <c r="S72" s="25">
        <v>975</v>
      </c>
      <c r="T72" s="22"/>
      <c r="U72" s="22"/>
      <c r="V72" s="22"/>
      <c r="W72" s="22"/>
      <c r="X72" s="22"/>
      <c r="Y72" s="22"/>
      <c r="Z72" s="22"/>
      <c r="AA72" s="22"/>
      <c r="AB72" s="22"/>
      <c r="AC72" s="22"/>
      <c r="AD72" s="22"/>
      <c r="AE72" s="22"/>
      <c r="AF72" s="22"/>
      <c r="AG72" s="22"/>
      <c r="AH72" s="22"/>
      <c r="AI72" s="22"/>
      <c r="AJ72" s="22"/>
      <c r="AK72" s="22"/>
      <c r="AL72" s="22"/>
      <c r="AM72" s="22"/>
      <c r="AN72" s="22"/>
      <c r="AO72" s="22"/>
    </row>
    <row r="73" spans="1:41" s="12" customFormat="1" ht="15.75" customHeight="1" x14ac:dyDescent="0.2">
      <c r="A73" s="196"/>
      <c r="B73" s="23">
        <v>95</v>
      </c>
      <c r="C73" s="24" t="s">
        <v>62</v>
      </c>
      <c r="D73" s="25">
        <v>117</v>
      </c>
      <c r="E73" s="25">
        <v>9574</v>
      </c>
      <c r="F73" s="25">
        <v>8</v>
      </c>
      <c r="G73" s="25">
        <v>834</v>
      </c>
      <c r="H73" s="25">
        <v>5</v>
      </c>
      <c r="I73" s="25">
        <v>400</v>
      </c>
      <c r="J73" s="25">
        <v>19</v>
      </c>
      <c r="K73" s="25">
        <v>1699</v>
      </c>
      <c r="L73" s="25">
        <v>43</v>
      </c>
      <c r="M73" s="25">
        <v>3484</v>
      </c>
      <c r="N73" s="25">
        <v>2</v>
      </c>
      <c r="O73" s="25">
        <v>49</v>
      </c>
      <c r="P73" s="25">
        <v>34</v>
      </c>
      <c r="Q73" s="25">
        <v>2247</v>
      </c>
      <c r="R73" s="25">
        <v>6</v>
      </c>
      <c r="S73" s="25">
        <v>861</v>
      </c>
      <c r="T73" s="22"/>
      <c r="U73" s="22"/>
      <c r="V73" s="22"/>
      <c r="W73" s="22"/>
      <c r="X73" s="22"/>
      <c r="Y73" s="22"/>
      <c r="Z73" s="22"/>
      <c r="AA73" s="22"/>
      <c r="AB73" s="22"/>
      <c r="AC73" s="22"/>
      <c r="AD73" s="22"/>
      <c r="AE73" s="22"/>
      <c r="AF73" s="22"/>
      <c r="AG73" s="22"/>
      <c r="AH73" s="22"/>
      <c r="AI73" s="22"/>
      <c r="AJ73" s="22"/>
      <c r="AK73" s="22"/>
      <c r="AL73" s="22"/>
      <c r="AM73" s="22"/>
      <c r="AN73" s="22"/>
      <c r="AO73" s="22"/>
    </row>
    <row r="74" spans="1:41" s="12" customFormat="1" ht="15.75" customHeight="1" x14ac:dyDescent="0.2">
      <c r="A74" s="196"/>
      <c r="B74" s="192" t="s">
        <v>113</v>
      </c>
      <c r="C74" s="192"/>
      <c r="D74" s="26">
        <v>1195</v>
      </c>
      <c r="E74" s="26">
        <v>92844</v>
      </c>
      <c r="F74" s="26">
        <f>SUM(F66:F73)</f>
        <v>45</v>
      </c>
      <c r="G74" s="26">
        <f>SUM(G66:G73)</f>
        <v>5135</v>
      </c>
      <c r="H74" s="26">
        <f>SUM(H66:H73)</f>
        <v>95</v>
      </c>
      <c r="I74" s="26">
        <f>SUM(I66:I73)</f>
        <v>10003</v>
      </c>
      <c r="J74" s="26">
        <f t="shared" ref="J74:S74" si="7">SUM(J66:J73)</f>
        <v>217</v>
      </c>
      <c r="K74" s="26">
        <f t="shared" si="7"/>
        <v>19123</v>
      </c>
      <c r="L74" s="26">
        <f>SUM(L66:L73)</f>
        <v>328</v>
      </c>
      <c r="M74" s="26">
        <f>SUM(M66:M73)</f>
        <v>27483</v>
      </c>
      <c r="N74" s="26">
        <f>SUM(N66:N73)</f>
        <v>27</v>
      </c>
      <c r="O74" s="26">
        <f>SUM(O66:O73)</f>
        <v>762</v>
      </c>
      <c r="P74" s="26">
        <f t="shared" si="7"/>
        <v>429</v>
      </c>
      <c r="Q74" s="26">
        <f t="shared" si="7"/>
        <v>23878</v>
      </c>
      <c r="R74" s="26">
        <f t="shared" si="7"/>
        <v>54</v>
      </c>
      <c r="S74" s="26">
        <f t="shared" si="7"/>
        <v>6460</v>
      </c>
      <c r="T74" s="22"/>
      <c r="U74" s="22"/>
      <c r="V74" s="22"/>
      <c r="W74" s="22"/>
      <c r="X74" s="22"/>
      <c r="Y74" s="22"/>
      <c r="Z74" s="22"/>
      <c r="AA74" s="22"/>
      <c r="AB74" s="22"/>
      <c r="AC74" s="22"/>
      <c r="AD74" s="22"/>
      <c r="AE74" s="22"/>
      <c r="AF74" s="22"/>
      <c r="AG74" s="22"/>
      <c r="AH74" s="22"/>
      <c r="AI74" s="22"/>
      <c r="AJ74" s="22"/>
      <c r="AK74" s="22"/>
      <c r="AL74" s="22"/>
      <c r="AM74" s="22"/>
      <c r="AN74" s="22"/>
      <c r="AO74" s="22"/>
    </row>
    <row r="75" spans="1:41" s="12" customFormat="1" ht="15.75" customHeight="1" x14ac:dyDescent="0.2">
      <c r="A75" s="196" t="s">
        <v>209</v>
      </c>
      <c r="B75" s="23" t="s">
        <v>121</v>
      </c>
      <c r="C75" s="24" t="s">
        <v>76</v>
      </c>
      <c r="D75" s="25">
        <v>36</v>
      </c>
      <c r="E75" s="25">
        <v>2266</v>
      </c>
      <c r="F75" s="25">
        <v>8</v>
      </c>
      <c r="G75" s="25">
        <v>697</v>
      </c>
      <c r="H75" s="25">
        <v>13</v>
      </c>
      <c r="I75" s="25">
        <v>786</v>
      </c>
      <c r="J75" s="25">
        <v>7</v>
      </c>
      <c r="K75" s="25">
        <v>466</v>
      </c>
      <c r="L75" s="25">
        <v>3</v>
      </c>
      <c r="M75" s="25">
        <v>200</v>
      </c>
      <c r="N75" s="25">
        <v>1</v>
      </c>
      <c r="O75" s="25">
        <v>17</v>
      </c>
      <c r="P75" s="25">
        <v>4</v>
      </c>
      <c r="Q75" s="25">
        <v>100</v>
      </c>
      <c r="R75" s="25">
        <v>0</v>
      </c>
      <c r="S75" s="25">
        <v>0</v>
      </c>
      <c r="T75" s="22"/>
      <c r="U75" s="22"/>
      <c r="V75" s="22"/>
      <c r="W75" s="22"/>
      <c r="X75" s="22"/>
      <c r="Y75" s="22"/>
      <c r="Z75" s="22"/>
      <c r="AA75" s="22"/>
      <c r="AB75" s="22"/>
      <c r="AC75" s="22"/>
      <c r="AD75" s="22"/>
      <c r="AE75" s="22"/>
      <c r="AF75" s="22"/>
      <c r="AG75" s="22"/>
      <c r="AH75" s="22"/>
      <c r="AI75" s="22"/>
      <c r="AJ75" s="22"/>
      <c r="AK75" s="22"/>
      <c r="AL75" s="22"/>
      <c r="AM75" s="22"/>
      <c r="AN75" s="22"/>
      <c r="AO75" s="22"/>
    </row>
    <row r="76" spans="1:41" s="12" customFormat="1" ht="15.75" customHeight="1" x14ac:dyDescent="0.2">
      <c r="A76" s="196"/>
      <c r="B76" s="23">
        <v>11</v>
      </c>
      <c r="C76" s="24" t="s">
        <v>64</v>
      </c>
      <c r="D76" s="25">
        <v>66</v>
      </c>
      <c r="E76" s="25">
        <v>4547</v>
      </c>
      <c r="F76" s="25">
        <v>10</v>
      </c>
      <c r="G76" s="25">
        <v>978</v>
      </c>
      <c r="H76" s="25">
        <v>14</v>
      </c>
      <c r="I76" s="25">
        <v>955</v>
      </c>
      <c r="J76" s="25">
        <v>13</v>
      </c>
      <c r="K76" s="25">
        <v>787</v>
      </c>
      <c r="L76" s="25">
        <v>17</v>
      </c>
      <c r="M76" s="25">
        <v>1291</v>
      </c>
      <c r="N76" s="25">
        <v>2</v>
      </c>
      <c r="O76" s="25">
        <v>55</v>
      </c>
      <c r="P76" s="25">
        <v>5</v>
      </c>
      <c r="Q76" s="25">
        <v>271</v>
      </c>
      <c r="R76" s="25">
        <v>5</v>
      </c>
      <c r="S76" s="25">
        <v>210</v>
      </c>
      <c r="T76" s="22"/>
      <c r="U76" s="22"/>
      <c r="V76" s="22"/>
      <c r="W76" s="22"/>
      <c r="X76" s="22"/>
      <c r="Y76" s="22"/>
      <c r="Z76" s="22"/>
      <c r="AA76" s="22"/>
      <c r="AB76" s="22"/>
      <c r="AC76" s="22"/>
      <c r="AD76" s="22"/>
      <c r="AE76" s="22"/>
      <c r="AF76" s="22"/>
      <c r="AG76" s="22"/>
      <c r="AH76" s="22"/>
      <c r="AI76" s="22"/>
      <c r="AJ76" s="22"/>
      <c r="AK76" s="22"/>
      <c r="AL76" s="22"/>
      <c r="AM76" s="22"/>
      <c r="AN76" s="22"/>
      <c r="AO76" s="22"/>
    </row>
    <row r="77" spans="1:41" s="12" customFormat="1" ht="15.75" customHeight="1" x14ac:dyDescent="0.2">
      <c r="A77" s="196"/>
      <c r="B77" s="23">
        <v>12</v>
      </c>
      <c r="C77" s="24" t="s">
        <v>77</v>
      </c>
      <c r="D77" s="25">
        <v>90</v>
      </c>
      <c r="E77" s="25">
        <v>6011</v>
      </c>
      <c r="F77" s="25">
        <v>14</v>
      </c>
      <c r="G77" s="25">
        <v>1381</v>
      </c>
      <c r="H77" s="25">
        <v>21</v>
      </c>
      <c r="I77" s="25">
        <v>1559</v>
      </c>
      <c r="J77" s="25">
        <v>35</v>
      </c>
      <c r="K77" s="25">
        <v>2311</v>
      </c>
      <c r="L77" s="25">
        <v>0</v>
      </c>
      <c r="M77" s="25">
        <v>0</v>
      </c>
      <c r="N77" s="25">
        <v>6</v>
      </c>
      <c r="O77" s="25">
        <v>104</v>
      </c>
      <c r="P77" s="25">
        <v>7</v>
      </c>
      <c r="Q77" s="25">
        <v>332</v>
      </c>
      <c r="R77" s="25">
        <v>7</v>
      </c>
      <c r="S77" s="25">
        <v>324</v>
      </c>
      <c r="T77" s="22"/>
      <c r="U77" s="22"/>
      <c r="V77" s="22"/>
      <c r="W77" s="22"/>
      <c r="X77" s="22"/>
      <c r="Y77" s="22"/>
      <c r="Z77" s="22"/>
      <c r="AA77" s="22"/>
      <c r="AB77" s="22"/>
      <c r="AC77" s="22"/>
      <c r="AD77" s="22"/>
      <c r="AE77" s="22"/>
      <c r="AF77" s="22"/>
      <c r="AG77" s="22"/>
      <c r="AH77" s="22"/>
      <c r="AI77" s="22"/>
      <c r="AJ77" s="22"/>
      <c r="AK77" s="22"/>
      <c r="AL77" s="22"/>
      <c r="AM77" s="22"/>
      <c r="AN77" s="22"/>
      <c r="AO77" s="22"/>
    </row>
    <row r="78" spans="1:41" s="12" customFormat="1" ht="15.75" customHeight="1" x14ac:dyDescent="0.2">
      <c r="A78" s="196"/>
      <c r="B78" s="23">
        <v>30</v>
      </c>
      <c r="C78" s="24" t="s">
        <v>65</v>
      </c>
      <c r="D78" s="25">
        <v>117</v>
      </c>
      <c r="E78" s="25">
        <v>7475</v>
      </c>
      <c r="F78" s="25">
        <v>20</v>
      </c>
      <c r="G78" s="25">
        <v>1541</v>
      </c>
      <c r="H78" s="25">
        <v>21</v>
      </c>
      <c r="I78" s="25">
        <v>1473</v>
      </c>
      <c r="J78" s="25">
        <v>31</v>
      </c>
      <c r="K78" s="25">
        <v>2277</v>
      </c>
      <c r="L78" s="25">
        <v>15</v>
      </c>
      <c r="M78" s="25">
        <v>994</v>
      </c>
      <c r="N78" s="25">
        <v>3</v>
      </c>
      <c r="O78" s="25">
        <v>65</v>
      </c>
      <c r="P78" s="25">
        <v>21</v>
      </c>
      <c r="Q78" s="25">
        <v>755</v>
      </c>
      <c r="R78" s="25">
        <v>6</v>
      </c>
      <c r="S78" s="25">
        <v>370</v>
      </c>
      <c r="T78" s="22"/>
      <c r="U78" s="22"/>
      <c r="V78" s="22"/>
      <c r="W78" s="22"/>
      <c r="X78" s="22"/>
      <c r="Y78" s="22"/>
      <c r="Z78" s="22"/>
      <c r="AA78" s="22"/>
      <c r="AB78" s="22"/>
      <c r="AC78" s="22"/>
      <c r="AD78" s="22"/>
      <c r="AE78" s="22"/>
      <c r="AF78" s="22"/>
      <c r="AG78" s="22"/>
      <c r="AH78" s="22"/>
      <c r="AI78" s="22"/>
      <c r="AJ78" s="22"/>
      <c r="AK78" s="22"/>
      <c r="AL78" s="22"/>
      <c r="AM78" s="22"/>
      <c r="AN78" s="22"/>
      <c r="AO78" s="22"/>
    </row>
    <row r="79" spans="1:41" s="12" customFormat="1" ht="15.75" customHeight="1" x14ac:dyDescent="0.2">
      <c r="A79" s="196"/>
      <c r="B79" s="23">
        <v>31</v>
      </c>
      <c r="C79" s="24" t="s">
        <v>79</v>
      </c>
      <c r="D79" s="25">
        <v>167</v>
      </c>
      <c r="E79" s="25">
        <v>11981</v>
      </c>
      <c r="F79" s="25">
        <v>7</v>
      </c>
      <c r="G79" s="25">
        <v>463</v>
      </c>
      <c r="H79" s="25">
        <v>32</v>
      </c>
      <c r="I79" s="25">
        <v>2662</v>
      </c>
      <c r="J79" s="25">
        <v>40</v>
      </c>
      <c r="K79" s="25">
        <v>3111</v>
      </c>
      <c r="L79" s="25">
        <v>52</v>
      </c>
      <c r="M79" s="25">
        <v>4089</v>
      </c>
      <c r="N79" s="25">
        <v>5</v>
      </c>
      <c r="O79" s="25">
        <v>170</v>
      </c>
      <c r="P79" s="25">
        <v>24</v>
      </c>
      <c r="Q79" s="25">
        <v>1066</v>
      </c>
      <c r="R79" s="25">
        <v>7</v>
      </c>
      <c r="S79" s="25">
        <v>420</v>
      </c>
      <c r="T79" s="22"/>
      <c r="U79" s="22"/>
      <c r="V79" s="22"/>
      <c r="W79" s="22"/>
      <c r="X79" s="22"/>
      <c r="Y79" s="22"/>
      <c r="Z79" s="22"/>
      <c r="AA79" s="22"/>
      <c r="AB79" s="22"/>
      <c r="AC79" s="22"/>
      <c r="AD79" s="22"/>
      <c r="AE79" s="22"/>
      <c r="AF79" s="22"/>
      <c r="AG79" s="22"/>
      <c r="AH79" s="22"/>
      <c r="AI79" s="22"/>
      <c r="AJ79" s="22"/>
      <c r="AK79" s="22"/>
      <c r="AL79" s="22"/>
      <c r="AM79" s="22"/>
      <c r="AN79" s="22"/>
      <c r="AO79" s="22"/>
    </row>
    <row r="80" spans="1:41" s="12" customFormat="1" ht="15.75" customHeight="1" x14ac:dyDescent="0.2">
      <c r="A80" s="196"/>
      <c r="B80" s="23">
        <v>32</v>
      </c>
      <c r="C80" s="24" t="s">
        <v>78</v>
      </c>
      <c r="D80" s="25">
        <v>45</v>
      </c>
      <c r="E80" s="25">
        <v>3065</v>
      </c>
      <c r="F80" s="25">
        <v>13</v>
      </c>
      <c r="G80" s="25">
        <v>1222</v>
      </c>
      <c r="H80" s="25">
        <v>7</v>
      </c>
      <c r="I80" s="25">
        <v>503</v>
      </c>
      <c r="J80" s="25">
        <v>8</v>
      </c>
      <c r="K80" s="25">
        <v>560</v>
      </c>
      <c r="L80" s="25">
        <v>6</v>
      </c>
      <c r="M80" s="25">
        <v>447</v>
      </c>
      <c r="N80" s="25">
        <v>3</v>
      </c>
      <c r="O80" s="25">
        <v>56</v>
      </c>
      <c r="P80" s="25">
        <v>3</v>
      </c>
      <c r="Q80" s="25">
        <v>82</v>
      </c>
      <c r="R80" s="25">
        <v>5</v>
      </c>
      <c r="S80" s="25">
        <v>195</v>
      </c>
      <c r="T80" s="22"/>
      <c r="U80" s="22"/>
      <c r="V80" s="22"/>
      <c r="W80" s="22"/>
      <c r="X80" s="22"/>
      <c r="Y80" s="22"/>
      <c r="Z80" s="22"/>
      <c r="AA80" s="22"/>
      <c r="AB80" s="22"/>
      <c r="AC80" s="22"/>
      <c r="AD80" s="22"/>
      <c r="AE80" s="22"/>
      <c r="AF80" s="22"/>
      <c r="AG80" s="22"/>
      <c r="AH80" s="22"/>
      <c r="AI80" s="22"/>
      <c r="AJ80" s="22"/>
      <c r="AK80" s="22"/>
      <c r="AL80" s="22"/>
      <c r="AM80" s="22"/>
      <c r="AN80" s="22"/>
      <c r="AO80" s="22"/>
    </row>
    <row r="81" spans="1:41" s="12" customFormat="1" ht="15.75" customHeight="1" x14ac:dyDescent="0.2">
      <c r="A81" s="196"/>
      <c r="B81" s="23">
        <v>34</v>
      </c>
      <c r="C81" s="24" t="s">
        <v>66</v>
      </c>
      <c r="D81" s="25">
        <v>170</v>
      </c>
      <c r="E81" s="25">
        <v>11000</v>
      </c>
      <c r="F81" s="25">
        <v>12</v>
      </c>
      <c r="G81" s="25">
        <v>1354</v>
      </c>
      <c r="H81" s="25">
        <v>47</v>
      </c>
      <c r="I81" s="25">
        <v>3016</v>
      </c>
      <c r="J81" s="25">
        <v>44</v>
      </c>
      <c r="K81" s="25">
        <v>2806</v>
      </c>
      <c r="L81" s="25">
        <v>49</v>
      </c>
      <c r="M81" s="25">
        <v>2846</v>
      </c>
      <c r="N81" s="25">
        <v>3</v>
      </c>
      <c r="O81" s="25">
        <v>81</v>
      </c>
      <c r="P81" s="25">
        <v>6</v>
      </c>
      <c r="Q81" s="25">
        <v>329</v>
      </c>
      <c r="R81" s="25">
        <v>9</v>
      </c>
      <c r="S81" s="25">
        <v>568</v>
      </c>
      <c r="T81" s="22"/>
      <c r="U81" s="22"/>
      <c r="V81" s="22"/>
      <c r="W81" s="22"/>
      <c r="X81" s="22"/>
      <c r="Y81" s="22"/>
      <c r="Z81" s="22"/>
      <c r="AA81" s="22"/>
      <c r="AB81" s="22"/>
      <c r="AC81" s="22"/>
      <c r="AD81" s="22"/>
      <c r="AE81" s="22"/>
      <c r="AF81" s="22"/>
      <c r="AG81" s="22"/>
      <c r="AH81" s="22"/>
      <c r="AI81" s="22"/>
      <c r="AJ81" s="22"/>
      <c r="AK81" s="22"/>
      <c r="AL81" s="22"/>
      <c r="AM81" s="22"/>
      <c r="AN81" s="22"/>
      <c r="AO81" s="22"/>
    </row>
    <row r="82" spans="1:41" s="12" customFormat="1" ht="15.75" customHeight="1" x14ac:dyDescent="0.2">
      <c r="A82" s="196"/>
      <c r="B82" s="23">
        <v>46</v>
      </c>
      <c r="C82" s="24" t="s">
        <v>81</v>
      </c>
      <c r="D82" s="25">
        <v>57</v>
      </c>
      <c r="E82" s="25">
        <v>3156</v>
      </c>
      <c r="F82" s="25">
        <v>6</v>
      </c>
      <c r="G82" s="25">
        <v>520</v>
      </c>
      <c r="H82" s="25">
        <v>23</v>
      </c>
      <c r="I82" s="25">
        <v>1337</v>
      </c>
      <c r="J82" s="25">
        <v>5</v>
      </c>
      <c r="K82" s="25">
        <v>421</v>
      </c>
      <c r="L82" s="25">
        <v>2</v>
      </c>
      <c r="M82" s="25">
        <v>108</v>
      </c>
      <c r="N82" s="25">
        <v>3</v>
      </c>
      <c r="O82" s="25">
        <v>44</v>
      </c>
      <c r="P82" s="25">
        <v>16</v>
      </c>
      <c r="Q82" s="25">
        <v>586</v>
      </c>
      <c r="R82" s="25">
        <v>2</v>
      </c>
      <c r="S82" s="25">
        <v>140</v>
      </c>
      <c r="T82" s="22"/>
      <c r="U82" s="22"/>
      <c r="V82" s="22"/>
      <c r="W82" s="22"/>
      <c r="X82" s="22"/>
      <c r="Y82" s="22"/>
      <c r="Z82" s="22"/>
      <c r="AA82" s="22"/>
      <c r="AB82" s="22"/>
      <c r="AC82" s="22"/>
      <c r="AD82" s="22"/>
      <c r="AE82" s="22"/>
      <c r="AF82" s="22"/>
      <c r="AG82" s="22"/>
      <c r="AH82" s="22"/>
      <c r="AI82" s="22"/>
      <c r="AJ82" s="22"/>
      <c r="AK82" s="22"/>
      <c r="AL82" s="22"/>
      <c r="AM82" s="22"/>
      <c r="AN82" s="22"/>
      <c r="AO82" s="22"/>
    </row>
    <row r="83" spans="1:41" s="12" customFormat="1" ht="15.75" customHeight="1" x14ac:dyDescent="0.2">
      <c r="A83" s="196"/>
      <c r="B83" s="23">
        <v>48</v>
      </c>
      <c r="C83" s="24" t="s">
        <v>67</v>
      </c>
      <c r="D83" s="25">
        <v>36</v>
      </c>
      <c r="E83" s="25">
        <v>1846</v>
      </c>
      <c r="F83" s="25">
        <v>6</v>
      </c>
      <c r="G83" s="25">
        <v>438</v>
      </c>
      <c r="H83" s="25">
        <v>13</v>
      </c>
      <c r="I83" s="25">
        <v>613</v>
      </c>
      <c r="J83" s="25">
        <v>10</v>
      </c>
      <c r="K83" s="25">
        <v>580</v>
      </c>
      <c r="L83" s="25">
        <v>0</v>
      </c>
      <c r="M83" s="25">
        <v>0</v>
      </c>
      <c r="N83" s="25">
        <v>3</v>
      </c>
      <c r="O83" s="25">
        <v>69</v>
      </c>
      <c r="P83" s="25">
        <v>1</v>
      </c>
      <c r="Q83" s="25">
        <v>61</v>
      </c>
      <c r="R83" s="25">
        <v>3</v>
      </c>
      <c r="S83" s="25">
        <v>85</v>
      </c>
      <c r="T83" s="22"/>
      <c r="U83" s="22"/>
      <c r="V83" s="22"/>
      <c r="W83" s="22"/>
      <c r="X83" s="22"/>
      <c r="Y83" s="22"/>
      <c r="Z83" s="22"/>
      <c r="AA83" s="22"/>
      <c r="AB83" s="22"/>
      <c r="AC83" s="22"/>
      <c r="AD83" s="22"/>
      <c r="AE83" s="22"/>
      <c r="AF83" s="22"/>
      <c r="AG83" s="22"/>
      <c r="AH83" s="22"/>
      <c r="AI83" s="22"/>
      <c r="AJ83" s="22"/>
      <c r="AK83" s="22"/>
      <c r="AL83" s="22"/>
      <c r="AM83" s="22"/>
      <c r="AN83" s="22"/>
      <c r="AO83" s="22"/>
    </row>
    <row r="84" spans="1:41" s="12" customFormat="1" ht="15.75" customHeight="1" x14ac:dyDescent="0.2">
      <c r="A84" s="196"/>
      <c r="B84" s="23">
        <v>65</v>
      </c>
      <c r="C84" s="24" t="s">
        <v>80</v>
      </c>
      <c r="D84" s="25">
        <v>43</v>
      </c>
      <c r="E84" s="25">
        <v>3281</v>
      </c>
      <c r="F84" s="25">
        <v>6</v>
      </c>
      <c r="G84" s="25">
        <v>797</v>
      </c>
      <c r="H84" s="25">
        <v>8</v>
      </c>
      <c r="I84" s="25">
        <v>602</v>
      </c>
      <c r="J84" s="25">
        <v>16</v>
      </c>
      <c r="K84" s="25">
        <v>1031</v>
      </c>
      <c r="L84" s="25">
        <v>6</v>
      </c>
      <c r="M84" s="25">
        <v>470</v>
      </c>
      <c r="N84" s="25">
        <v>1</v>
      </c>
      <c r="O84" s="25">
        <v>20</v>
      </c>
      <c r="P84" s="25">
        <v>1</v>
      </c>
      <c r="Q84" s="25">
        <v>84</v>
      </c>
      <c r="R84" s="25">
        <v>5</v>
      </c>
      <c r="S84" s="25">
        <v>277</v>
      </c>
      <c r="T84" s="22"/>
      <c r="U84" s="22"/>
      <c r="V84" s="22"/>
      <c r="W84" s="22"/>
      <c r="X84" s="22"/>
      <c r="Y84" s="22"/>
      <c r="Z84" s="22"/>
      <c r="AA84" s="22"/>
      <c r="AB84" s="22"/>
      <c r="AC84" s="22"/>
      <c r="AD84" s="22"/>
      <c r="AE84" s="22"/>
      <c r="AF84" s="22"/>
      <c r="AG84" s="22"/>
      <c r="AH84" s="22"/>
      <c r="AI84" s="22"/>
      <c r="AJ84" s="22"/>
      <c r="AK84" s="22"/>
      <c r="AL84" s="22"/>
      <c r="AM84" s="22"/>
      <c r="AN84" s="22"/>
      <c r="AO84" s="22"/>
    </row>
    <row r="85" spans="1:41" s="12" customFormat="1" ht="15.75" customHeight="1" x14ac:dyDescent="0.2">
      <c r="A85" s="196"/>
      <c r="B85" s="23">
        <v>66</v>
      </c>
      <c r="C85" s="24" t="s">
        <v>68</v>
      </c>
      <c r="D85" s="25">
        <v>63</v>
      </c>
      <c r="E85" s="25">
        <v>4834</v>
      </c>
      <c r="F85" s="25">
        <v>2</v>
      </c>
      <c r="G85" s="25">
        <v>220</v>
      </c>
      <c r="H85" s="25">
        <v>16</v>
      </c>
      <c r="I85" s="25">
        <v>1470</v>
      </c>
      <c r="J85" s="25">
        <v>23</v>
      </c>
      <c r="K85" s="25">
        <v>1674</v>
      </c>
      <c r="L85" s="25">
        <v>9</v>
      </c>
      <c r="M85" s="25">
        <v>798</v>
      </c>
      <c r="N85" s="25">
        <v>2</v>
      </c>
      <c r="O85" s="25">
        <v>25</v>
      </c>
      <c r="P85" s="25">
        <v>9</v>
      </c>
      <c r="Q85" s="25">
        <v>389</v>
      </c>
      <c r="R85" s="25">
        <v>2</v>
      </c>
      <c r="S85" s="25">
        <v>258</v>
      </c>
      <c r="T85" s="22"/>
      <c r="U85" s="22"/>
      <c r="V85" s="22"/>
      <c r="W85" s="22"/>
      <c r="X85" s="22"/>
      <c r="Y85" s="22"/>
      <c r="Z85" s="22"/>
      <c r="AA85" s="22"/>
      <c r="AB85" s="22"/>
      <c r="AC85" s="22"/>
      <c r="AD85" s="22"/>
      <c r="AE85" s="22"/>
      <c r="AF85" s="22"/>
      <c r="AG85" s="22"/>
      <c r="AH85" s="22"/>
      <c r="AI85" s="22"/>
      <c r="AJ85" s="22"/>
      <c r="AK85" s="22"/>
      <c r="AL85" s="22"/>
      <c r="AM85" s="22"/>
      <c r="AN85" s="22"/>
      <c r="AO85" s="22"/>
    </row>
    <row r="86" spans="1:41" s="12" customFormat="1" ht="15.75" customHeight="1" x14ac:dyDescent="0.2">
      <c r="A86" s="196"/>
      <c r="B86" s="23">
        <v>81</v>
      </c>
      <c r="C86" s="24" t="s">
        <v>82</v>
      </c>
      <c r="D86" s="25">
        <v>84</v>
      </c>
      <c r="E86" s="25">
        <v>6038</v>
      </c>
      <c r="F86" s="25">
        <v>9</v>
      </c>
      <c r="G86" s="25">
        <v>1210</v>
      </c>
      <c r="H86" s="25">
        <v>22</v>
      </c>
      <c r="I86" s="25">
        <v>1414</v>
      </c>
      <c r="J86" s="25">
        <v>29</v>
      </c>
      <c r="K86" s="25">
        <v>2201</v>
      </c>
      <c r="L86" s="25">
        <v>7</v>
      </c>
      <c r="M86" s="25">
        <v>581</v>
      </c>
      <c r="N86" s="25">
        <v>3</v>
      </c>
      <c r="O86" s="25">
        <v>58</v>
      </c>
      <c r="P86" s="25">
        <v>9</v>
      </c>
      <c r="Q86" s="25">
        <v>291</v>
      </c>
      <c r="R86" s="25">
        <v>5</v>
      </c>
      <c r="S86" s="25">
        <v>283</v>
      </c>
      <c r="T86" s="22"/>
      <c r="U86" s="22"/>
      <c r="V86" s="22"/>
      <c r="W86" s="22"/>
      <c r="X86" s="22"/>
      <c r="Y86" s="22"/>
      <c r="Z86" s="22"/>
      <c r="AA86" s="22"/>
      <c r="AB86" s="22"/>
      <c r="AC86" s="22"/>
      <c r="AD86" s="22"/>
      <c r="AE86" s="22"/>
      <c r="AF86" s="22"/>
      <c r="AG86" s="22"/>
      <c r="AH86" s="22"/>
      <c r="AI86" s="22"/>
      <c r="AJ86" s="22"/>
      <c r="AK86" s="22"/>
      <c r="AL86" s="22"/>
      <c r="AM86" s="22"/>
      <c r="AN86" s="22"/>
      <c r="AO86" s="22"/>
    </row>
    <row r="87" spans="1:41" s="12" customFormat="1" ht="15.75" customHeight="1" x14ac:dyDescent="0.2">
      <c r="A87" s="196"/>
      <c r="B87" s="23">
        <v>82</v>
      </c>
      <c r="C87" s="24" t="s">
        <v>83</v>
      </c>
      <c r="D87" s="25">
        <v>41</v>
      </c>
      <c r="E87" s="25">
        <v>3093</v>
      </c>
      <c r="F87" s="25">
        <v>8</v>
      </c>
      <c r="G87" s="25">
        <v>923</v>
      </c>
      <c r="H87" s="25">
        <v>12</v>
      </c>
      <c r="I87" s="25">
        <v>1024</v>
      </c>
      <c r="J87" s="25">
        <v>11</v>
      </c>
      <c r="K87" s="25">
        <v>837</v>
      </c>
      <c r="L87" s="25">
        <v>1</v>
      </c>
      <c r="M87" s="25">
        <v>100</v>
      </c>
      <c r="N87" s="25">
        <v>3</v>
      </c>
      <c r="O87" s="25">
        <v>40</v>
      </c>
      <c r="P87" s="25">
        <v>4</v>
      </c>
      <c r="Q87" s="25">
        <v>104</v>
      </c>
      <c r="R87" s="25">
        <v>2</v>
      </c>
      <c r="S87" s="25">
        <v>65</v>
      </c>
      <c r="T87" s="22"/>
      <c r="U87" s="22"/>
      <c r="V87" s="22"/>
      <c r="W87" s="22"/>
      <c r="X87" s="22"/>
      <c r="Y87" s="22"/>
      <c r="Z87" s="22"/>
      <c r="AA87" s="22"/>
      <c r="AB87" s="22"/>
      <c r="AC87" s="22"/>
      <c r="AD87" s="22"/>
      <c r="AE87" s="22"/>
      <c r="AF87" s="22"/>
      <c r="AG87" s="22"/>
      <c r="AH87" s="22"/>
      <c r="AI87" s="22"/>
      <c r="AJ87" s="22"/>
      <c r="AK87" s="22"/>
      <c r="AL87" s="22"/>
      <c r="AM87" s="22"/>
      <c r="AN87" s="22"/>
      <c r="AO87" s="22"/>
    </row>
    <row r="88" spans="1:41" s="12" customFormat="1" ht="15.75" customHeight="1" x14ac:dyDescent="0.2">
      <c r="A88" s="196"/>
      <c r="B88" s="192" t="s">
        <v>113</v>
      </c>
      <c r="C88" s="192"/>
      <c r="D88" s="26">
        <v>1015</v>
      </c>
      <c r="E88" s="26">
        <v>68593</v>
      </c>
      <c r="F88" s="26">
        <f>SUM(F75:F87)</f>
        <v>121</v>
      </c>
      <c r="G88" s="26">
        <f>SUM(G75:G87)</f>
        <v>11744</v>
      </c>
      <c r="H88" s="26">
        <f>SUM(H75:H87)</f>
        <v>249</v>
      </c>
      <c r="I88" s="26">
        <f>SUM(I75:I87)</f>
        <v>17414</v>
      </c>
      <c r="J88" s="26">
        <f t="shared" ref="J88:S88" si="8">SUM(J75:J87)</f>
        <v>272</v>
      </c>
      <c r="K88" s="26">
        <f t="shared" si="8"/>
        <v>19062</v>
      </c>
      <c r="L88" s="26">
        <f>SUM(L75:L87)</f>
        <v>167</v>
      </c>
      <c r="M88" s="26">
        <f>SUM(M75:M87)</f>
        <v>11924</v>
      </c>
      <c r="N88" s="26">
        <f>SUM(N75:N87)</f>
        <v>38</v>
      </c>
      <c r="O88" s="26">
        <f>SUM(O75:O87)</f>
        <v>804</v>
      </c>
      <c r="P88" s="26">
        <f t="shared" si="8"/>
        <v>110</v>
      </c>
      <c r="Q88" s="26">
        <f t="shared" si="8"/>
        <v>4450</v>
      </c>
      <c r="R88" s="26">
        <f t="shared" si="8"/>
        <v>58</v>
      </c>
      <c r="S88" s="26">
        <f t="shared" si="8"/>
        <v>3195</v>
      </c>
      <c r="T88" s="22"/>
      <c r="U88" s="22"/>
      <c r="V88" s="22"/>
      <c r="W88" s="22"/>
      <c r="X88" s="22"/>
      <c r="Y88" s="22"/>
      <c r="Z88" s="22"/>
      <c r="AA88" s="22"/>
      <c r="AB88" s="22"/>
      <c r="AC88" s="22"/>
      <c r="AD88" s="22"/>
      <c r="AE88" s="22"/>
      <c r="AF88" s="22"/>
      <c r="AG88" s="22"/>
      <c r="AH88" s="22"/>
      <c r="AI88" s="22"/>
      <c r="AJ88" s="22"/>
      <c r="AK88" s="22"/>
      <c r="AL88" s="22"/>
      <c r="AM88" s="22"/>
      <c r="AN88" s="22"/>
      <c r="AO88" s="22"/>
    </row>
    <row r="89" spans="1:41" s="12" customFormat="1" ht="15.75" customHeight="1" x14ac:dyDescent="0.2">
      <c r="A89" s="196" t="s">
        <v>210</v>
      </c>
      <c r="B89" s="23" t="s">
        <v>122</v>
      </c>
      <c r="C89" s="24" t="s">
        <v>92</v>
      </c>
      <c r="D89" s="25">
        <v>83</v>
      </c>
      <c r="E89" s="25">
        <v>6470</v>
      </c>
      <c r="F89" s="25">
        <v>12</v>
      </c>
      <c r="G89" s="25">
        <v>1703</v>
      </c>
      <c r="H89" s="25">
        <v>26</v>
      </c>
      <c r="I89" s="25">
        <v>1570</v>
      </c>
      <c r="J89" s="25">
        <v>10</v>
      </c>
      <c r="K89" s="25">
        <v>734</v>
      </c>
      <c r="L89" s="25">
        <v>20</v>
      </c>
      <c r="M89" s="25">
        <v>1704</v>
      </c>
      <c r="N89" s="25">
        <v>1</v>
      </c>
      <c r="O89" s="25">
        <v>20</v>
      </c>
      <c r="P89" s="25">
        <v>8</v>
      </c>
      <c r="Q89" s="25">
        <v>386</v>
      </c>
      <c r="R89" s="25">
        <v>6</v>
      </c>
      <c r="S89" s="25">
        <v>353</v>
      </c>
      <c r="T89" s="22"/>
      <c r="U89" s="22"/>
      <c r="V89" s="22"/>
      <c r="W89" s="22"/>
      <c r="X89" s="22"/>
      <c r="Y89" s="22"/>
      <c r="Z89" s="22"/>
      <c r="AA89" s="22"/>
      <c r="AB89" s="22"/>
      <c r="AC89" s="22"/>
      <c r="AD89" s="22"/>
      <c r="AE89" s="22"/>
      <c r="AF89" s="22"/>
      <c r="AG89" s="22"/>
      <c r="AH89" s="22"/>
      <c r="AI89" s="22"/>
      <c r="AJ89" s="22"/>
      <c r="AK89" s="22"/>
      <c r="AL89" s="22"/>
      <c r="AM89" s="22"/>
      <c r="AN89" s="22"/>
      <c r="AO89" s="22"/>
    </row>
    <row r="90" spans="1:41" s="12" customFormat="1" ht="15.75" customHeight="1" x14ac:dyDescent="0.2">
      <c r="A90" s="196"/>
      <c r="B90" s="23">
        <v>59</v>
      </c>
      <c r="C90" s="24" t="s">
        <v>84</v>
      </c>
      <c r="D90" s="25">
        <v>360</v>
      </c>
      <c r="E90" s="25">
        <v>25353</v>
      </c>
      <c r="F90" s="25">
        <v>46</v>
      </c>
      <c r="G90" s="25">
        <v>4965</v>
      </c>
      <c r="H90" s="25">
        <v>85</v>
      </c>
      <c r="I90" s="25">
        <v>5671</v>
      </c>
      <c r="J90" s="25">
        <v>87</v>
      </c>
      <c r="K90" s="25">
        <v>5859</v>
      </c>
      <c r="L90" s="25">
        <v>34</v>
      </c>
      <c r="M90" s="25">
        <v>2722</v>
      </c>
      <c r="N90" s="25">
        <v>13</v>
      </c>
      <c r="O90" s="25">
        <v>387</v>
      </c>
      <c r="P90" s="25">
        <v>77</v>
      </c>
      <c r="Q90" s="25">
        <v>4752</v>
      </c>
      <c r="R90" s="25">
        <v>18</v>
      </c>
      <c r="S90" s="25">
        <v>997</v>
      </c>
      <c r="T90" s="22"/>
      <c r="U90" s="22"/>
      <c r="V90" s="22"/>
      <c r="W90" s="22"/>
      <c r="X90" s="22"/>
      <c r="Y90" s="22"/>
      <c r="Z90" s="22"/>
      <c r="AA90" s="22"/>
      <c r="AB90" s="22"/>
      <c r="AC90" s="22"/>
      <c r="AD90" s="22"/>
      <c r="AE90" s="22"/>
      <c r="AF90" s="22"/>
      <c r="AG90" s="22"/>
      <c r="AH90" s="22"/>
      <c r="AI90" s="22"/>
      <c r="AJ90" s="22"/>
      <c r="AK90" s="22"/>
      <c r="AL90" s="22"/>
      <c r="AM90" s="22"/>
      <c r="AN90" s="22"/>
      <c r="AO90" s="22"/>
    </row>
    <row r="91" spans="1:41" s="12" customFormat="1" ht="15.75" customHeight="1" x14ac:dyDescent="0.2">
      <c r="A91" s="196"/>
      <c r="B91" s="23">
        <v>60</v>
      </c>
      <c r="C91" s="24" t="s">
        <v>93</v>
      </c>
      <c r="D91" s="25">
        <v>134</v>
      </c>
      <c r="E91" s="25">
        <v>9386</v>
      </c>
      <c r="F91" s="25">
        <v>12</v>
      </c>
      <c r="G91" s="25">
        <v>1647</v>
      </c>
      <c r="H91" s="25">
        <v>13</v>
      </c>
      <c r="I91" s="25">
        <v>1001</v>
      </c>
      <c r="J91" s="25">
        <v>13</v>
      </c>
      <c r="K91" s="25">
        <v>1304</v>
      </c>
      <c r="L91" s="25">
        <v>30</v>
      </c>
      <c r="M91" s="25">
        <v>2250</v>
      </c>
      <c r="N91" s="25">
        <v>5</v>
      </c>
      <c r="O91" s="25">
        <v>163</v>
      </c>
      <c r="P91" s="25">
        <v>50</v>
      </c>
      <c r="Q91" s="25">
        <v>2278</v>
      </c>
      <c r="R91" s="25">
        <v>11</v>
      </c>
      <c r="S91" s="25">
        <v>743</v>
      </c>
      <c r="T91" s="22"/>
      <c r="U91" s="22"/>
      <c r="V91" s="22"/>
      <c r="W91" s="22"/>
      <c r="X91" s="22"/>
      <c r="Y91" s="22"/>
      <c r="Z91" s="22"/>
      <c r="AA91" s="22"/>
      <c r="AB91" s="22"/>
      <c r="AC91" s="22"/>
      <c r="AD91" s="22"/>
      <c r="AE91" s="22"/>
      <c r="AF91" s="22"/>
      <c r="AG91" s="22"/>
      <c r="AH91" s="22"/>
      <c r="AI91" s="22"/>
      <c r="AJ91" s="22"/>
      <c r="AK91" s="22"/>
      <c r="AL91" s="22"/>
      <c r="AM91" s="22"/>
      <c r="AN91" s="22"/>
      <c r="AO91" s="22"/>
    </row>
    <row r="92" spans="1:41" s="12" customFormat="1" ht="15.75" customHeight="1" x14ac:dyDescent="0.2">
      <c r="A92" s="196"/>
      <c r="B92" s="23">
        <v>62</v>
      </c>
      <c r="C92" s="24" t="s">
        <v>85</v>
      </c>
      <c r="D92" s="25">
        <v>223</v>
      </c>
      <c r="E92" s="25">
        <v>14271</v>
      </c>
      <c r="F92" s="25">
        <v>32</v>
      </c>
      <c r="G92" s="25">
        <v>2841</v>
      </c>
      <c r="H92" s="25">
        <v>17</v>
      </c>
      <c r="I92" s="25">
        <v>1461</v>
      </c>
      <c r="J92" s="25">
        <v>51</v>
      </c>
      <c r="K92" s="25">
        <v>4137</v>
      </c>
      <c r="L92" s="25">
        <v>33</v>
      </c>
      <c r="M92" s="25">
        <v>1862</v>
      </c>
      <c r="N92" s="25">
        <v>2</v>
      </c>
      <c r="O92" s="25">
        <v>76</v>
      </c>
      <c r="P92" s="25">
        <v>75</v>
      </c>
      <c r="Q92" s="25">
        <v>3156</v>
      </c>
      <c r="R92" s="25">
        <v>13</v>
      </c>
      <c r="S92" s="25">
        <v>738</v>
      </c>
      <c r="T92" s="22"/>
      <c r="U92" s="22"/>
      <c r="V92" s="22"/>
      <c r="W92" s="22"/>
      <c r="X92" s="22"/>
      <c r="Y92" s="22"/>
      <c r="Z92" s="22"/>
      <c r="AA92" s="22"/>
      <c r="AB92" s="22"/>
      <c r="AC92" s="22"/>
      <c r="AD92" s="22"/>
      <c r="AE92" s="22"/>
      <c r="AF92" s="22"/>
      <c r="AG92" s="22"/>
      <c r="AH92" s="22"/>
      <c r="AI92" s="22"/>
      <c r="AJ92" s="22"/>
      <c r="AK92" s="22"/>
      <c r="AL92" s="22"/>
      <c r="AM92" s="22"/>
      <c r="AN92" s="22"/>
      <c r="AO92" s="22"/>
    </row>
    <row r="93" spans="1:41" s="12" customFormat="1" ht="15.75" customHeight="1" x14ac:dyDescent="0.2">
      <c r="A93" s="196"/>
      <c r="B93" s="23">
        <v>80</v>
      </c>
      <c r="C93" s="24" t="s">
        <v>94</v>
      </c>
      <c r="D93" s="25">
        <v>72</v>
      </c>
      <c r="E93" s="25">
        <v>6014</v>
      </c>
      <c r="F93" s="25">
        <v>17</v>
      </c>
      <c r="G93" s="25">
        <v>2257</v>
      </c>
      <c r="H93" s="25">
        <v>19</v>
      </c>
      <c r="I93" s="25">
        <v>1653</v>
      </c>
      <c r="J93" s="25">
        <v>10</v>
      </c>
      <c r="K93" s="25">
        <v>837</v>
      </c>
      <c r="L93" s="25">
        <v>7</v>
      </c>
      <c r="M93" s="25">
        <v>499</v>
      </c>
      <c r="N93" s="25">
        <v>2</v>
      </c>
      <c r="O93" s="25">
        <v>42</v>
      </c>
      <c r="P93" s="25">
        <v>9</v>
      </c>
      <c r="Q93" s="25">
        <v>270</v>
      </c>
      <c r="R93" s="25">
        <v>8</v>
      </c>
      <c r="S93" s="25">
        <v>456</v>
      </c>
      <c r="T93" s="22"/>
      <c r="U93" s="22"/>
      <c r="V93" s="22"/>
      <c r="W93" s="22"/>
      <c r="X93" s="22"/>
      <c r="Y93" s="22"/>
      <c r="Z93" s="22"/>
      <c r="AA93" s="22"/>
      <c r="AB93" s="22"/>
      <c r="AC93" s="22"/>
      <c r="AD93" s="22"/>
      <c r="AE93" s="22"/>
      <c r="AF93" s="22"/>
      <c r="AG93" s="22"/>
      <c r="AH93" s="22"/>
      <c r="AI93" s="22"/>
      <c r="AJ93" s="22"/>
      <c r="AK93" s="22"/>
      <c r="AL93" s="22"/>
      <c r="AM93" s="22"/>
      <c r="AN93" s="22"/>
      <c r="AO93" s="22"/>
    </row>
    <row r="94" spans="1:41" s="12" customFormat="1" ht="15.75" customHeight="1" x14ac:dyDescent="0.2">
      <c r="A94" s="196"/>
      <c r="B94" s="192" t="s">
        <v>113</v>
      </c>
      <c r="C94" s="192"/>
      <c r="D94" s="26">
        <v>872</v>
      </c>
      <c r="E94" s="26">
        <v>61494</v>
      </c>
      <c r="F94" s="26">
        <f>SUM(F89:F93)</f>
        <v>119</v>
      </c>
      <c r="G94" s="26">
        <f>SUM(G89:G93)</f>
        <v>13413</v>
      </c>
      <c r="H94" s="26">
        <f>SUM(H89:H93)</f>
        <v>160</v>
      </c>
      <c r="I94" s="26">
        <f>SUM(I89:I93)</f>
        <v>11356</v>
      </c>
      <c r="J94" s="26">
        <f t="shared" ref="J94:S94" si="9">SUM(J89:J93)</f>
        <v>171</v>
      </c>
      <c r="K94" s="26">
        <f t="shared" si="9"/>
        <v>12871</v>
      </c>
      <c r="L94" s="26">
        <f>SUM(L89:L93)</f>
        <v>124</v>
      </c>
      <c r="M94" s="26">
        <f>SUM(M89:M93)</f>
        <v>9037</v>
      </c>
      <c r="N94" s="26">
        <f>SUM(N89:N93)</f>
        <v>23</v>
      </c>
      <c r="O94" s="26">
        <f>SUM(O89:O93)</f>
        <v>688</v>
      </c>
      <c r="P94" s="26">
        <f t="shared" si="9"/>
        <v>219</v>
      </c>
      <c r="Q94" s="26">
        <f t="shared" si="9"/>
        <v>10842</v>
      </c>
      <c r="R94" s="26">
        <f t="shared" si="9"/>
        <v>56</v>
      </c>
      <c r="S94" s="26">
        <f t="shared" si="9"/>
        <v>3287</v>
      </c>
      <c r="T94" s="22"/>
      <c r="U94" s="22"/>
      <c r="V94" s="22"/>
      <c r="W94" s="22"/>
      <c r="X94" s="22"/>
      <c r="Y94" s="22"/>
      <c r="Z94" s="22"/>
      <c r="AA94" s="22"/>
      <c r="AB94" s="22"/>
      <c r="AC94" s="22"/>
      <c r="AD94" s="22"/>
      <c r="AE94" s="22"/>
      <c r="AF94" s="22"/>
      <c r="AG94" s="22"/>
      <c r="AH94" s="22"/>
      <c r="AI94" s="22"/>
      <c r="AJ94" s="22"/>
      <c r="AK94" s="22"/>
      <c r="AL94" s="22"/>
      <c r="AM94" s="22"/>
      <c r="AN94" s="22"/>
      <c r="AO94" s="22"/>
    </row>
    <row r="95" spans="1:41" s="12" customFormat="1" ht="15.75" customHeight="1" x14ac:dyDescent="0.2">
      <c r="A95" s="196" t="s">
        <v>12</v>
      </c>
      <c r="B95" s="23">
        <v>14</v>
      </c>
      <c r="C95" s="24" t="s">
        <v>28</v>
      </c>
      <c r="D95" s="25">
        <v>150</v>
      </c>
      <c r="E95" s="25">
        <v>9869</v>
      </c>
      <c r="F95" s="25">
        <v>16</v>
      </c>
      <c r="G95" s="25">
        <v>1769</v>
      </c>
      <c r="H95" s="25">
        <v>12</v>
      </c>
      <c r="I95" s="25">
        <v>1051</v>
      </c>
      <c r="J95" s="25">
        <v>23</v>
      </c>
      <c r="K95" s="25">
        <v>1825</v>
      </c>
      <c r="L95" s="25">
        <v>47</v>
      </c>
      <c r="M95" s="25">
        <v>2876</v>
      </c>
      <c r="N95" s="25">
        <v>2</v>
      </c>
      <c r="O95" s="25">
        <v>48</v>
      </c>
      <c r="P95" s="25">
        <v>44</v>
      </c>
      <c r="Q95" s="25">
        <v>2000</v>
      </c>
      <c r="R95" s="25">
        <v>6</v>
      </c>
      <c r="S95" s="25">
        <v>300</v>
      </c>
      <c r="T95" s="22"/>
      <c r="U95" s="22"/>
      <c r="V95" s="22"/>
      <c r="W95" s="22"/>
      <c r="X95" s="22"/>
      <c r="Y95" s="22"/>
      <c r="Z95" s="22"/>
      <c r="AA95" s="22"/>
      <c r="AB95" s="22"/>
      <c r="AC95" s="22"/>
      <c r="AD95" s="22"/>
      <c r="AE95" s="22"/>
      <c r="AF95" s="22"/>
      <c r="AG95" s="22"/>
      <c r="AH95" s="22"/>
      <c r="AI95" s="22"/>
      <c r="AJ95" s="22"/>
      <c r="AK95" s="22"/>
      <c r="AL95" s="22"/>
      <c r="AM95" s="22"/>
      <c r="AN95" s="22"/>
      <c r="AO95" s="22"/>
    </row>
    <row r="96" spans="1:41" s="12" customFormat="1" ht="15.75" customHeight="1" x14ac:dyDescent="0.2">
      <c r="A96" s="196"/>
      <c r="B96" s="23">
        <v>27</v>
      </c>
      <c r="C96" s="24" t="s">
        <v>54</v>
      </c>
      <c r="D96" s="25">
        <v>82</v>
      </c>
      <c r="E96" s="25">
        <v>6709</v>
      </c>
      <c r="F96" s="25">
        <v>13</v>
      </c>
      <c r="G96" s="25">
        <v>1953</v>
      </c>
      <c r="H96" s="25">
        <v>13</v>
      </c>
      <c r="I96" s="25">
        <v>1205</v>
      </c>
      <c r="J96" s="25">
        <v>2</v>
      </c>
      <c r="K96" s="25">
        <v>134</v>
      </c>
      <c r="L96" s="25">
        <v>19</v>
      </c>
      <c r="M96" s="25">
        <v>1526</v>
      </c>
      <c r="N96" s="25">
        <v>0</v>
      </c>
      <c r="O96" s="25">
        <v>0</v>
      </c>
      <c r="P96" s="25">
        <v>30</v>
      </c>
      <c r="Q96" s="25">
        <v>1689</v>
      </c>
      <c r="R96" s="25">
        <v>5</v>
      </c>
      <c r="S96" s="25">
        <v>202</v>
      </c>
      <c r="T96" s="22"/>
      <c r="U96" s="22"/>
      <c r="V96" s="22"/>
      <c r="W96" s="22"/>
      <c r="X96" s="22"/>
      <c r="Y96" s="22"/>
      <c r="Z96" s="22"/>
      <c r="AA96" s="22"/>
      <c r="AB96" s="22"/>
      <c r="AC96" s="22"/>
      <c r="AD96" s="22"/>
      <c r="AE96" s="22"/>
      <c r="AF96" s="22"/>
      <c r="AG96" s="22"/>
      <c r="AH96" s="22"/>
      <c r="AI96" s="22"/>
      <c r="AJ96" s="22"/>
      <c r="AK96" s="22"/>
      <c r="AL96" s="22"/>
      <c r="AM96" s="22"/>
      <c r="AN96" s="22"/>
      <c r="AO96" s="22"/>
    </row>
    <row r="97" spans="1:41" s="12" customFormat="1" ht="15.75" customHeight="1" x14ac:dyDescent="0.2">
      <c r="A97" s="196"/>
      <c r="B97" s="23">
        <v>50</v>
      </c>
      <c r="C97" s="24" t="s">
        <v>86</v>
      </c>
      <c r="D97" s="25">
        <v>122</v>
      </c>
      <c r="E97" s="25">
        <v>7422</v>
      </c>
      <c r="F97" s="25">
        <v>16</v>
      </c>
      <c r="G97" s="25">
        <v>1846</v>
      </c>
      <c r="H97" s="25">
        <v>36</v>
      </c>
      <c r="I97" s="25">
        <v>2107</v>
      </c>
      <c r="J97" s="25">
        <v>16</v>
      </c>
      <c r="K97" s="25">
        <v>1086</v>
      </c>
      <c r="L97" s="25">
        <v>15</v>
      </c>
      <c r="M97" s="25">
        <v>837</v>
      </c>
      <c r="N97" s="25">
        <v>7</v>
      </c>
      <c r="O97" s="25">
        <v>123</v>
      </c>
      <c r="P97" s="25">
        <v>28</v>
      </c>
      <c r="Q97" s="25">
        <v>1183</v>
      </c>
      <c r="R97" s="25">
        <v>4</v>
      </c>
      <c r="S97" s="25">
        <v>240</v>
      </c>
      <c r="T97" s="22"/>
      <c r="U97" s="22"/>
      <c r="V97" s="22"/>
      <c r="W97" s="22"/>
      <c r="X97" s="22"/>
      <c r="Y97" s="22"/>
      <c r="Z97" s="22"/>
      <c r="AA97" s="22"/>
      <c r="AB97" s="22"/>
      <c r="AC97" s="22"/>
      <c r="AD97" s="22"/>
      <c r="AE97" s="22"/>
      <c r="AF97" s="22"/>
      <c r="AG97" s="22"/>
      <c r="AH97" s="22"/>
      <c r="AI97" s="22"/>
      <c r="AJ97" s="22"/>
      <c r="AK97" s="22"/>
      <c r="AL97" s="22"/>
      <c r="AM97" s="22"/>
      <c r="AN97" s="22"/>
      <c r="AO97" s="22"/>
    </row>
    <row r="98" spans="1:41" s="12" customFormat="1" ht="15.75" customHeight="1" x14ac:dyDescent="0.2">
      <c r="A98" s="196"/>
      <c r="B98" s="23">
        <v>61</v>
      </c>
      <c r="C98" s="24" t="s">
        <v>29</v>
      </c>
      <c r="D98" s="25">
        <v>79</v>
      </c>
      <c r="E98" s="25">
        <v>5767</v>
      </c>
      <c r="F98" s="25">
        <v>13</v>
      </c>
      <c r="G98" s="25">
        <v>1632</v>
      </c>
      <c r="H98" s="25">
        <v>12</v>
      </c>
      <c r="I98" s="25">
        <v>959</v>
      </c>
      <c r="J98" s="25">
        <v>22</v>
      </c>
      <c r="K98" s="25">
        <v>1575</v>
      </c>
      <c r="L98" s="25">
        <v>7</v>
      </c>
      <c r="M98" s="25">
        <v>481</v>
      </c>
      <c r="N98" s="25">
        <v>1</v>
      </c>
      <c r="O98" s="25">
        <v>9</v>
      </c>
      <c r="P98" s="25">
        <v>22</v>
      </c>
      <c r="Q98" s="25">
        <v>971</v>
      </c>
      <c r="R98" s="25">
        <v>2</v>
      </c>
      <c r="S98" s="25">
        <v>140</v>
      </c>
      <c r="T98" s="22"/>
      <c r="U98" s="22"/>
      <c r="V98" s="22"/>
      <c r="W98" s="22"/>
      <c r="X98" s="22"/>
      <c r="Y98" s="22"/>
      <c r="Z98" s="22"/>
      <c r="AA98" s="22"/>
      <c r="AB98" s="22"/>
      <c r="AC98" s="22"/>
      <c r="AD98" s="22"/>
      <c r="AE98" s="22"/>
      <c r="AF98" s="22"/>
      <c r="AG98" s="22"/>
      <c r="AH98" s="22"/>
      <c r="AI98" s="22"/>
      <c r="AJ98" s="22"/>
      <c r="AK98" s="22"/>
      <c r="AL98" s="22"/>
      <c r="AM98" s="22"/>
      <c r="AN98" s="22"/>
      <c r="AO98" s="22"/>
    </row>
    <row r="99" spans="1:41" s="12" customFormat="1" ht="15.75" customHeight="1" x14ac:dyDescent="0.2">
      <c r="A99" s="196"/>
      <c r="B99" s="23">
        <v>76</v>
      </c>
      <c r="C99" s="24" t="s">
        <v>55</v>
      </c>
      <c r="D99" s="25">
        <v>227</v>
      </c>
      <c r="E99" s="25">
        <v>16933</v>
      </c>
      <c r="F99" s="25">
        <v>25</v>
      </c>
      <c r="G99" s="25">
        <v>3282</v>
      </c>
      <c r="H99" s="25">
        <v>29</v>
      </c>
      <c r="I99" s="25">
        <v>3045</v>
      </c>
      <c r="J99" s="25">
        <v>33</v>
      </c>
      <c r="K99" s="25">
        <v>2893</v>
      </c>
      <c r="L99" s="25">
        <v>20</v>
      </c>
      <c r="M99" s="25">
        <v>1594</v>
      </c>
      <c r="N99" s="25">
        <v>3</v>
      </c>
      <c r="O99" s="25">
        <v>90</v>
      </c>
      <c r="P99" s="25">
        <v>109</v>
      </c>
      <c r="Q99" s="25">
        <v>5361</v>
      </c>
      <c r="R99" s="25">
        <v>8</v>
      </c>
      <c r="S99" s="25">
        <v>668</v>
      </c>
      <c r="T99" s="22"/>
      <c r="U99" s="22"/>
      <c r="V99" s="22"/>
      <c r="W99" s="22"/>
      <c r="X99" s="22"/>
      <c r="Y99" s="22"/>
      <c r="Z99" s="22"/>
      <c r="AA99" s="22"/>
      <c r="AB99" s="22"/>
      <c r="AC99" s="22"/>
      <c r="AD99" s="22"/>
      <c r="AE99" s="22"/>
      <c r="AF99" s="22"/>
      <c r="AG99" s="22"/>
      <c r="AH99" s="22"/>
      <c r="AI99" s="22"/>
      <c r="AJ99" s="22"/>
      <c r="AK99" s="22"/>
      <c r="AL99" s="22"/>
      <c r="AM99" s="22"/>
      <c r="AN99" s="22"/>
      <c r="AO99" s="22"/>
    </row>
    <row r="100" spans="1:41" s="12" customFormat="1" ht="15.75" customHeight="1" x14ac:dyDescent="0.2">
      <c r="A100" s="196"/>
      <c r="B100" s="192" t="s">
        <v>113</v>
      </c>
      <c r="C100" s="192"/>
      <c r="D100" s="26">
        <v>660</v>
      </c>
      <c r="E100" s="26">
        <v>46700</v>
      </c>
      <c r="F100" s="26">
        <f>SUM(F95:F99)</f>
        <v>83</v>
      </c>
      <c r="G100" s="26">
        <f>SUM(G95:G99)</f>
        <v>10482</v>
      </c>
      <c r="H100" s="26">
        <f>SUM(H95:H99)</f>
        <v>102</v>
      </c>
      <c r="I100" s="26">
        <f>SUM(I95:I99)</f>
        <v>8367</v>
      </c>
      <c r="J100" s="26">
        <f t="shared" ref="J100:S100" si="10">SUM(J95:J99)</f>
        <v>96</v>
      </c>
      <c r="K100" s="26">
        <f t="shared" si="10"/>
        <v>7513</v>
      </c>
      <c r="L100" s="26">
        <f>SUM(L95:L99)</f>
        <v>108</v>
      </c>
      <c r="M100" s="26">
        <f>SUM(M95:M99)</f>
        <v>7314</v>
      </c>
      <c r="N100" s="26">
        <f>SUM(N95:N99)</f>
        <v>13</v>
      </c>
      <c r="O100" s="26">
        <f>SUM(O95:O99)</f>
        <v>270</v>
      </c>
      <c r="P100" s="26">
        <f t="shared" si="10"/>
        <v>233</v>
      </c>
      <c r="Q100" s="26">
        <f t="shared" si="10"/>
        <v>11204</v>
      </c>
      <c r="R100" s="26">
        <f t="shared" si="10"/>
        <v>25</v>
      </c>
      <c r="S100" s="26">
        <f t="shared" si="10"/>
        <v>1550</v>
      </c>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row>
    <row r="101" spans="1:41" s="12" customFormat="1" ht="15.75" customHeight="1" x14ac:dyDescent="0.2">
      <c r="A101" s="196" t="s">
        <v>14</v>
      </c>
      <c r="B101" s="23">
        <v>44</v>
      </c>
      <c r="C101" s="24" t="s">
        <v>87</v>
      </c>
      <c r="D101" s="25">
        <v>225</v>
      </c>
      <c r="E101" s="25">
        <v>17160</v>
      </c>
      <c r="F101" s="25">
        <v>20</v>
      </c>
      <c r="G101" s="25">
        <v>1939</v>
      </c>
      <c r="H101" s="25">
        <v>18</v>
      </c>
      <c r="I101" s="25">
        <v>1685</v>
      </c>
      <c r="J101" s="25">
        <v>126</v>
      </c>
      <c r="K101" s="25">
        <v>10032</v>
      </c>
      <c r="L101" s="25">
        <v>17</v>
      </c>
      <c r="M101" s="25">
        <v>1416</v>
      </c>
      <c r="N101" s="25">
        <v>8</v>
      </c>
      <c r="O101" s="25">
        <v>157</v>
      </c>
      <c r="P101" s="25">
        <v>21</v>
      </c>
      <c r="Q101" s="25">
        <v>1210</v>
      </c>
      <c r="R101" s="25">
        <v>15</v>
      </c>
      <c r="S101" s="25">
        <v>721</v>
      </c>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row>
    <row r="102" spans="1:41" s="12" customFormat="1" ht="15.75" customHeight="1" x14ac:dyDescent="0.2">
      <c r="A102" s="196"/>
      <c r="B102" s="23">
        <v>49</v>
      </c>
      <c r="C102" s="24" t="s">
        <v>88</v>
      </c>
      <c r="D102" s="25">
        <v>189</v>
      </c>
      <c r="E102" s="25">
        <v>14202</v>
      </c>
      <c r="F102" s="25">
        <v>23</v>
      </c>
      <c r="G102" s="25">
        <v>3143</v>
      </c>
      <c r="H102" s="25">
        <v>46</v>
      </c>
      <c r="I102" s="25">
        <v>3126</v>
      </c>
      <c r="J102" s="25">
        <v>54</v>
      </c>
      <c r="K102" s="25">
        <v>4121</v>
      </c>
      <c r="L102" s="25">
        <v>9</v>
      </c>
      <c r="M102" s="25">
        <v>655</v>
      </c>
      <c r="N102" s="25">
        <v>0</v>
      </c>
      <c r="O102" s="25">
        <v>0</v>
      </c>
      <c r="P102" s="25">
        <v>50</v>
      </c>
      <c r="Q102" s="25">
        <v>2872</v>
      </c>
      <c r="R102" s="25">
        <v>7</v>
      </c>
      <c r="S102" s="25">
        <v>285</v>
      </c>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row>
    <row r="103" spans="1:41" s="12" customFormat="1" ht="15.75" customHeight="1" x14ac:dyDescent="0.2">
      <c r="A103" s="196"/>
      <c r="B103" s="23">
        <v>53</v>
      </c>
      <c r="C103" s="24" t="s">
        <v>89</v>
      </c>
      <c r="D103" s="25">
        <v>81</v>
      </c>
      <c r="E103" s="25">
        <v>5176</v>
      </c>
      <c r="F103" s="25">
        <v>14</v>
      </c>
      <c r="G103" s="25">
        <v>1503</v>
      </c>
      <c r="H103" s="25">
        <v>35</v>
      </c>
      <c r="I103" s="25">
        <v>2145</v>
      </c>
      <c r="J103" s="25">
        <v>10</v>
      </c>
      <c r="K103" s="25">
        <v>693</v>
      </c>
      <c r="L103" s="25">
        <v>3</v>
      </c>
      <c r="M103" s="25">
        <v>220</v>
      </c>
      <c r="N103" s="25">
        <v>2</v>
      </c>
      <c r="O103" s="25">
        <v>44</v>
      </c>
      <c r="P103" s="25">
        <v>13</v>
      </c>
      <c r="Q103" s="25">
        <v>383</v>
      </c>
      <c r="R103" s="25">
        <v>4</v>
      </c>
      <c r="S103" s="25">
        <v>188</v>
      </c>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row>
    <row r="104" spans="1:41" s="12" customFormat="1" ht="15.75" customHeight="1" x14ac:dyDescent="0.2">
      <c r="A104" s="196"/>
      <c r="B104" s="23">
        <v>72</v>
      </c>
      <c r="C104" s="24" t="s">
        <v>90</v>
      </c>
      <c r="D104" s="25">
        <v>127</v>
      </c>
      <c r="E104" s="25">
        <v>8709</v>
      </c>
      <c r="F104" s="25">
        <v>14</v>
      </c>
      <c r="G104" s="25">
        <v>1817</v>
      </c>
      <c r="H104" s="25">
        <v>36</v>
      </c>
      <c r="I104" s="25">
        <v>2701</v>
      </c>
      <c r="J104" s="25">
        <v>14</v>
      </c>
      <c r="K104" s="25">
        <v>1035</v>
      </c>
      <c r="L104" s="25">
        <v>11</v>
      </c>
      <c r="M104" s="25">
        <v>1013</v>
      </c>
      <c r="N104" s="25">
        <v>4</v>
      </c>
      <c r="O104" s="25">
        <v>99</v>
      </c>
      <c r="P104" s="25">
        <v>41</v>
      </c>
      <c r="Q104" s="25">
        <v>1689</v>
      </c>
      <c r="R104" s="25">
        <v>7</v>
      </c>
      <c r="S104" s="25">
        <v>355</v>
      </c>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row>
    <row r="105" spans="1:41" s="12" customFormat="1" ht="15.75" customHeight="1" x14ac:dyDescent="0.2">
      <c r="A105" s="196"/>
      <c r="B105" s="23">
        <v>85</v>
      </c>
      <c r="C105" s="24" t="s">
        <v>91</v>
      </c>
      <c r="D105" s="25">
        <v>178</v>
      </c>
      <c r="E105" s="25">
        <v>11706</v>
      </c>
      <c r="F105" s="25">
        <v>11</v>
      </c>
      <c r="G105" s="25">
        <v>1331</v>
      </c>
      <c r="H105" s="25">
        <v>91</v>
      </c>
      <c r="I105" s="25">
        <v>6813</v>
      </c>
      <c r="J105" s="25">
        <v>24</v>
      </c>
      <c r="K105" s="25">
        <v>1589</v>
      </c>
      <c r="L105" s="25">
        <v>11</v>
      </c>
      <c r="M105" s="25">
        <v>754</v>
      </c>
      <c r="N105" s="25">
        <v>3</v>
      </c>
      <c r="O105" s="25">
        <v>61</v>
      </c>
      <c r="P105" s="25">
        <v>30</v>
      </c>
      <c r="Q105" s="25">
        <v>840</v>
      </c>
      <c r="R105" s="25">
        <v>8</v>
      </c>
      <c r="S105" s="25">
        <v>318</v>
      </c>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row>
    <row r="106" spans="1:41" s="12" customFormat="1" ht="15.75" customHeight="1" x14ac:dyDescent="0.2">
      <c r="A106" s="196"/>
      <c r="B106" s="192" t="s">
        <v>113</v>
      </c>
      <c r="C106" s="192"/>
      <c r="D106" s="26">
        <v>800</v>
      </c>
      <c r="E106" s="26">
        <v>56953</v>
      </c>
      <c r="F106" s="26">
        <f>SUM(F101:F105)</f>
        <v>82</v>
      </c>
      <c r="G106" s="26">
        <f>SUM(G101:G105)</f>
        <v>9733</v>
      </c>
      <c r="H106" s="26">
        <f>SUM(H101:H105)</f>
        <v>226</v>
      </c>
      <c r="I106" s="26">
        <f>SUM(I101:I105)</f>
        <v>16470</v>
      </c>
      <c r="J106" s="26">
        <f t="shared" ref="J106:S106" si="11">SUM(J101:J105)</f>
        <v>228</v>
      </c>
      <c r="K106" s="26">
        <f t="shared" si="11"/>
        <v>17470</v>
      </c>
      <c r="L106" s="26">
        <f>SUM(L101:L105)</f>
        <v>51</v>
      </c>
      <c r="M106" s="26">
        <f>SUM(M101:M105)</f>
        <v>4058</v>
      </c>
      <c r="N106" s="26">
        <f>SUM(N101:N105)</f>
        <v>17</v>
      </c>
      <c r="O106" s="26">
        <f>SUM(O101:O105)</f>
        <v>361</v>
      </c>
      <c r="P106" s="26">
        <f t="shared" si="11"/>
        <v>155</v>
      </c>
      <c r="Q106" s="26">
        <f t="shared" si="11"/>
        <v>6994</v>
      </c>
      <c r="R106" s="26">
        <f t="shared" si="11"/>
        <v>41</v>
      </c>
      <c r="S106" s="26">
        <f t="shared" si="11"/>
        <v>1867</v>
      </c>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row>
    <row r="107" spans="1:41" s="12" customFormat="1" ht="15.75" customHeight="1" x14ac:dyDescent="0.2">
      <c r="A107" s="196" t="s">
        <v>15</v>
      </c>
      <c r="B107" s="23" t="s">
        <v>123</v>
      </c>
      <c r="C107" s="24" t="s">
        <v>99</v>
      </c>
      <c r="D107" s="25">
        <v>38</v>
      </c>
      <c r="E107" s="25">
        <v>2452</v>
      </c>
      <c r="F107" s="25">
        <v>11</v>
      </c>
      <c r="G107" s="25">
        <v>695</v>
      </c>
      <c r="H107" s="25">
        <v>4</v>
      </c>
      <c r="I107" s="25">
        <v>304</v>
      </c>
      <c r="J107" s="25">
        <v>7</v>
      </c>
      <c r="K107" s="25">
        <v>395</v>
      </c>
      <c r="L107" s="25">
        <v>10</v>
      </c>
      <c r="M107" s="25">
        <v>756</v>
      </c>
      <c r="N107" s="25">
        <v>0</v>
      </c>
      <c r="O107" s="25">
        <v>0</v>
      </c>
      <c r="P107" s="25">
        <v>4</v>
      </c>
      <c r="Q107" s="25">
        <v>213</v>
      </c>
      <c r="R107" s="25">
        <v>2</v>
      </c>
      <c r="S107" s="25">
        <v>89</v>
      </c>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row>
    <row r="108" spans="1:41" s="12" customFormat="1" ht="15.75" customHeight="1" x14ac:dyDescent="0.2">
      <c r="A108" s="196"/>
      <c r="B108" s="23" t="s">
        <v>124</v>
      </c>
      <c r="C108" s="24" t="s">
        <v>102</v>
      </c>
      <c r="D108" s="25">
        <v>30</v>
      </c>
      <c r="E108" s="25">
        <v>1671</v>
      </c>
      <c r="F108" s="25">
        <v>7</v>
      </c>
      <c r="G108" s="25">
        <v>329</v>
      </c>
      <c r="H108" s="25">
        <v>6</v>
      </c>
      <c r="I108" s="25">
        <v>435</v>
      </c>
      <c r="J108" s="25">
        <v>9</v>
      </c>
      <c r="K108" s="25">
        <v>495</v>
      </c>
      <c r="L108" s="25">
        <v>3</v>
      </c>
      <c r="M108" s="25">
        <v>223</v>
      </c>
      <c r="N108" s="25">
        <v>0</v>
      </c>
      <c r="O108" s="25">
        <v>0</v>
      </c>
      <c r="P108" s="25">
        <v>1</v>
      </c>
      <c r="Q108" s="25">
        <v>54</v>
      </c>
      <c r="R108" s="25">
        <v>4</v>
      </c>
      <c r="S108" s="25">
        <v>135</v>
      </c>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row>
    <row r="109" spans="1:41" s="12" customFormat="1" ht="15.75" customHeight="1" x14ac:dyDescent="0.2">
      <c r="A109" s="196"/>
      <c r="B109" s="23" t="s">
        <v>125</v>
      </c>
      <c r="C109" s="24" t="s">
        <v>100</v>
      </c>
      <c r="D109" s="25">
        <v>189</v>
      </c>
      <c r="E109" s="25">
        <v>13239</v>
      </c>
      <c r="F109" s="25">
        <v>16</v>
      </c>
      <c r="G109" s="25">
        <v>1635</v>
      </c>
      <c r="H109" s="25">
        <v>19</v>
      </c>
      <c r="I109" s="25">
        <v>1695</v>
      </c>
      <c r="J109" s="25">
        <v>19</v>
      </c>
      <c r="K109" s="25">
        <v>1715</v>
      </c>
      <c r="L109" s="25">
        <v>100</v>
      </c>
      <c r="M109" s="25">
        <v>6481</v>
      </c>
      <c r="N109" s="25">
        <v>6</v>
      </c>
      <c r="O109" s="25">
        <v>186</v>
      </c>
      <c r="P109" s="25">
        <v>20</v>
      </c>
      <c r="Q109" s="25">
        <v>1142</v>
      </c>
      <c r="R109" s="25">
        <v>9</v>
      </c>
      <c r="S109" s="25">
        <v>385</v>
      </c>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row>
    <row r="110" spans="1:41" s="12" customFormat="1" ht="15.75" customHeight="1" x14ac:dyDescent="0.2">
      <c r="A110" s="196"/>
      <c r="B110" s="23">
        <v>13</v>
      </c>
      <c r="C110" s="24" t="s">
        <v>101</v>
      </c>
      <c r="D110" s="25">
        <v>253</v>
      </c>
      <c r="E110" s="25">
        <v>18994</v>
      </c>
      <c r="F110" s="25">
        <v>12</v>
      </c>
      <c r="G110" s="25">
        <v>944</v>
      </c>
      <c r="H110" s="25">
        <v>21</v>
      </c>
      <c r="I110" s="25">
        <v>1420</v>
      </c>
      <c r="J110" s="25">
        <v>44</v>
      </c>
      <c r="K110" s="25">
        <v>3470</v>
      </c>
      <c r="L110" s="25">
        <v>118</v>
      </c>
      <c r="M110" s="25">
        <v>10200</v>
      </c>
      <c r="N110" s="25">
        <v>11</v>
      </c>
      <c r="O110" s="25">
        <v>560</v>
      </c>
      <c r="P110" s="25">
        <v>37</v>
      </c>
      <c r="Q110" s="25">
        <v>1916</v>
      </c>
      <c r="R110" s="25">
        <v>10</v>
      </c>
      <c r="S110" s="25">
        <v>484</v>
      </c>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row>
    <row r="111" spans="1:41" s="12" customFormat="1" ht="15.75" customHeight="1" x14ac:dyDescent="0.2">
      <c r="A111" s="196"/>
      <c r="B111" s="23">
        <v>83</v>
      </c>
      <c r="C111" s="24" t="s">
        <v>103</v>
      </c>
      <c r="D111" s="25">
        <v>179</v>
      </c>
      <c r="E111" s="25">
        <v>12289</v>
      </c>
      <c r="F111" s="25">
        <v>8</v>
      </c>
      <c r="G111" s="25">
        <v>706</v>
      </c>
      <c r="H111" s="25">
        <v>27</v>
      </c>
      <c r="I111" s="25">
        <v>2085</v>
      </c>
      <c r="J111" s="25">
        <v>28</v>
      </c>
      <c r="K111" s="25">
        <v>2182</v>
      </c>
      <c r="L111" s="25">
        <v>68</v>
      </c>
      <c r="M111" s="25">
        <v>5165</v>
      </c>
      <c r="N111" s="25">
        <v>3</v>
      </c>
      <c r="O111" s="25">
        <v>147</v>
      </c>
      <c r="P111" s="25">
        <v>34</v>
      </c>
      <c r="Q111" s="25">
        <v>1535</v>
      </c>
      <c r="R111" s="25">
        <v>11</v>
      </c>
      <c r="S111" s="25">
        <v>469</v>
      </c>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row>
    <row r="112" spans="1:41" s="12" customFormat="1" ht="15.75" customHeight="1" x14ac:dyDescent="0.2">
      <c r="A112" s="196"/>
      <c r="B112" s="23">
        <v>84</v>
      </c>
      <c r="C112" s="24" t="s">
        <v>104</v>
      </c>
      <c r="D112" s="25">
        <v>81</v>
      </c>
      <c r="E112" s="25">
        <v>5759</v>
      </c>
      <c r="F112" s="25">
        <v>11</v>
      </c>
      <c r="G112" s="25">
        <v>879</v>
      </c>
      <c r="H112" s="25">
        <v>19</v>
      </c>
      <c r="I112" s="25">
        <v>1229</v>
      </c>
      <c r="J112" s="25">
        <v>13</v>
      </c>
      <c r="K112" s="25">
        <v>1041</v>
      </c>
      <c r="L112" s="25">
        <v>17</v>
      </c>
      <c r="M112" s="25">
        <v>1356</v>
      </c>
      <c r="N112" s="25">
        <v>0</v>
      </c>
      <c r="O112" s="25">
        <v>0</v>
      </c>
      <c r="P112" s="25">
        <v>15</v>
      </c>
      <c r="Q112" s="25">
        <v>1004</v>
      </c>
      <c r="R112" s="25">
        <v>6</v>
      </c>
      <c r="S112" s="25">
        <v>250</v>
      </c>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row>
    <row r="113" spans="1:41" s="12" customFormat="1" ht="15.75" customHeight="1" x14ac:dyDescent="0.2">
      <c r="A113" s="196"/>
      <c r="B113" s="192" t="s">
        <v>113</v>
      </c>
      <c r="C113" s="192"/>
      <c r="D113" s="26">
        <v>770</v>
      </c>
      <c r="E113" s="26">
        <v>54404</v>
      </c>
      <c r="F113" s="26">
        <f>SUM(F107:F112)</f>
        <v>65</v>
      </c>
      <c r="G113" s="26">
        <f>SUM(G107:G112)</f>
        <v>5188</v>
      </c>
      <c r="H113" s="26">
        <f>SUM(H107:H112)</f>
        <v>96</v>
      </c>
      <c r="I113" s="26">
        <f>SUM(I107:I112)</f>
        <v>7168</v>
      </c>
      <c r="J113" s="26">
        <f t="shared" ref="J113:S113" si="12">SUM(J107:J112)</f>
        <v>120</v>
      </c>
      <c r="K113" s="26">
        <f t="shared" si="12"/>
        <v>9298</v>
      </c>
      <c r="L113" s="26">
        <f>SUM(L107:L112)</f>
        <v>316</v>
      </c>
      <c r="M113" s="26">
        <f>SUM(M107:M112)</f>
        <v>24181</v>
      </c>
      <c r="N113" s="26">
        <f>SUM(N107:N112)</f>
        <v>20</v>
      </c>
      <c r="O113" s="26">
        <f>SUM(O107:O112)</f>
        <v>893</v>
      </c>
      <c r="P113" s="26">
        <f t="shared" si="12"/>
        <v>111</v>
      </c>
      <c r="Q113" s="26">
        <f t="shared" si="12"/>
        <v>5864</v>
      </c>
      <c r="R113" s="26">
        <f t="shared" si="12"/>
        <v>42</v>
      </c>
      <c r="S113" s="26">
        <f t="shared" si="12"/>
        <v>1812</v>
      </c>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row>
    <row r="114" spans="1:41" s="1" customFormat="1" ht="15.75" customHeight="1" x14ac:dyDescent="0.2">
      <c r="A114" s="189" t="s">
        <v>211</v>
      </c>
      <c r="B114" s="190"/>
      <c r="C114" s="191"/>
      <c r="D114" s="27">
        <f>D15+D28+D41+D50+D55+D62+D65+D74+D88+D94+D100+D106+D113</f>
        <v>10507</v>
      </c>
      <c r="E114" s="27">
        <f t="shared" ref="E114:S114" si="13">E15+E28+E41+E50+E55+E62+E65+E74+E88+E94+E100+E106+E113</f>
        <v>746916</v>
      </c>
      <c r="F114" s="27">
        <f>F15+F28+F41+F50+F55+F62+F65+F74+F88+F94+F100+F106+F113</f>
        <v>1170</v>
      </c>
      <c r="G114" s="27">
        <f>G15+G28+G41+G50+G55+G62+G65+G74+G88+G94+G100+G106+G113</f>
        <v>128575</v>
      </c>
      <c r="H114" s="27">
        <f>H15+H28+H41+H50+H55+H62+H65+H74+H88+H94+H100+H106+H113</f>
        <v>2150</v>
      </c>
      <c r="I114" s="27">
        <f>I15+I28+I41+I50+I55+I62+I65+I74+I88+I94+I100+I106+I113</f>
        <v>166127</v>
      </c>
      <c r="J114" s="27">
        <f t="shared" si="13"/>
        <v>2263</v>
      </c>
      <c r="K114" s="27">
        <f t="shared" si="13"/>
        <v>170081</v>
      </c>
      <c r="L114" s="27">
        <f>L15+L28+L41+L50+L55+L62+L65+L74+L88+L94+L100+L106+L113</f>
        <v>1756</v>
      </c>
      <c r="M114" s="27">
        <f>M15+M28+M41+M50+M55+M62+M65+M74+M88+M94+M100+M106+M113</f>
        <v>131586</v>
      </c>
      <c r="N114" s="27">
        <f t="shared" si="13"/>
        <v>320</v>
      </c>
      <c r="O114" s="27">
        <f t="shared" si="13"/>
        <v>8086</v>
      </c>
      <c r="P114" s="27">
        <f t="shared" si="13"/>
        <v>2261</v>
      </c>
      <c r="Q114" s="27">
        <f t="shared" si="13"/>
        <v>109028</v>
      </c>
      <c r="R114" s="27">
        <f t="shared" si="13"/>
        <v>587</v>
      </c>
      <c r="S114" s="27">
        <f t="shared" si="13"/>
        <v>33433</v>
      </c>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row>
    <row r="115" spans="1:41" s="12" customFormat="1" ht="15.75" customHeight="1" x14ac:dyDescent="0.2">
      <c r="A115" s="196" t="s">
        <v>16</v>
      </c>
      <c r="B115" s="23" t="s">
        <v>2</v>
      </c>
      <c r="C115" s="24" t="s">
        <v>8</v>
      </c>
      <c r="D115" s="25">
        <v>26</v>
      </c>
      <c r="E115" s="25">
        <v>1464</v>
      </c>
      <c r="F115" s="25">
        <v>3</v>
      </c>
      <c r="G115" s="25">
        <v>278</v>
      </c>
      <c r="H115" s="25">
        <v>3</v>
      </c>
      <c r="I115" s="25">
        <v>97</v>
      </c>
      <c r="J115" s="25">
        <v>5</v>
      </c>
      <c r="K115" s="25">
        <v>262</v>
      </c>
      <c r="L115" s="25">
        <v>9</v>
      </c>
      <c r="M115" s="25">
        <v>541</v>
      </c>
      <c r="N115" s="25">
        <v>1</v>
      </c>
      <c r="O115" s="25">
        <v>18</v>
      </c>
      <c r="P115" s="25">
        <v>2</v>
      </c>
      <c r="Q115" s="25">
        <v>103</v>
      </c>
      <c r="R115" s="25">
        <v>3</v>
      </c>
      <c r="S115" s="25">
        <v>165</v>
      </c>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row>
    <row r="116" spans="1:41" s="12" customFormat="1" ht="15.75" customHeight="1" x14ac:dyDescent="0.2">
      <c r="A116" s="196"/>
      <c r="B116" s="23" t="s">
        <v>4</v>
      </c>
      <c r="C116" s="24" t="s">
        <v>9</v>
      </c>
      <c r="D116" s="25">
        <v>7</v>
      </c>
      <c r="E116" s="25">
        <v>310</v>
      </c>
      <c r="F116" s="25">
        <v>2</v>
      </c>
      <c r="G116" s="25">
        <v>117</v>
      </c>
      <c r="H116" s="25">
        <v>0</v>
      </c>
      <c r="I116" s="25">
        <v>0</v>
      </c>
      <c r="J116" s="25">
        <v>2</v>
      </c>
      <c r="K116" s="25">
        <v>79</v>
      </c>
      <c r="L116" s="25">
        <v>0</v>
      </c>
      <c r="M116" s="25">
        <v>0</v>
      </c>
      <c r="N116" s="25">
        <v>0</v>
      </c>
      <c r="O116" s="25">
        <v>0</v>
      </c>
      <c r="P116" s="25">
        <v>2</v>
      </c>
      <c r="Q116" s="25">
        <v>84</v>
      </c>
      <c r="R116" s="25">
        <v>1</v>
      </c>
      <c r="S116" s="25">
        <v>30</v>
      </c>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row>
    <row r="117" spans="1:41" s="12" customFormat="1" ht="15.75" customHeight="1" x14ac:dyDescent="0.2">
      <c r="A117" s="196"/>
      <c r="B117" s="23" t="s">
        <v>3</v>
      </c>
      <c r="C117" s="24" t="s">
        <v>11</v>
      </c>
      <c r="D117" s="25">
        <v>38</v>
      </c>
      <c r="E117" s="25">
        <v>1753</v>
      </c>
      <c r="F117" s="25">
        <v>8</v>
      </c>
      <c r="G117" s="25">
        <v>516</v>
      </c>
      <c r="H117" s="25">
        <v>3</v>
      </c>
      <c r="I117" s="25">
        <v>165</v>
      </c>
      <c r="J117" s="25">
        <v>8</v>
      </c>
      <c r="K117" s="25">
        <v>513</v>
      </c>
      <c r="L117" s="25">
        <v>2</v>
      </c>
      <c r="M117" s="25">
        <v>135</v>
      </c>
      <c r="N117" s="25">
        <v>12</v>
      </c>
      <c r="O117" s="25">
        <v>252</v>
      </c>
      <c r="P117" s="25">
        <v>2</v>
      </c>
      <c r="Q117" s="25">
        <v>31</v>
      </c>
      <c r="R117" s="25">
        <v>3</v>
      </c>
      <c r="S117" s="25">
        <v>141</v>
      </c>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row>
    <row r="118" spans="1:41" s="13" customFormat="1" ht="15.75" customHeight="1" x14ac:dyDescent="0.2">
      <c r="A118" s="196"/>
      <c r="B118" s="192" t="s">
        <v>113</v>
      </c>
      <c r="C118" s="192"/>
      <c r="D118" s="26">
        <v>71</v>
      </c>
      <c r="E118" s="26">
        <v>3527</v>
      </c>
      <c r="F118" s="29">
        <f>SUM(F115:F117)</f>
        <v>13</v>
      </c>
      <c r="G118" s="29">
        <f>SUM(G115:G117)</f>
        <v>911</v>
      </c>
      <c r="H118" s="29">
        <f>SUM(H115:H117)</f>
        <v>6</v>
      </c>
      <c r="I118" s="29">
        <f>SUM(I115:I117)</f>
        <v>262</v>
      </c>
      <c r="J118" s="29">
        <f t="shared" ref="J118:S118" si="14">SUM(J115:J117)</f>
        <v>15</v>
      </c>
      <c r="K118" s="29">
        <f t="shared" si="14"/>
        <v>854</v>
      </c>
      <c r="L118" s="29">
        <f>SUM(L115:L117)</f>
        <v>11</v>
      </c>
      <c r="M118" s="29">
        <f>SUM(M115:M117)</f>
        <v>676</v>
      </c>
      <c r="N118" s="29">
        <f>SUM(N115:N117)</f>
        <v>13</v>
      </c>
      <c r="O118" s="29">
        <f>SUM(O115:O117)</f>
        <v>270</v>
      </c>
      <c r="P118" s="29">
        <f t="shared" si="14"/>
        <v>6</v>
      </c>
      <c r="Q118" s="29">
        <f t="shared" si="14"/>
        <v>218</v>
      </c>
      <c r="R118" s="29">
        <f t="shared" si="14"/>
        <v>7</v>
      </c>
      <c r="S118" s="29">
        <f t="shared" si="14"/>
        <v>336</v>
      </c>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row>
    <row r="119" spans="1:41" s="12" customFormat="1" ht="15.75" customHeight="1" x14ac:dyDescent="0.2">
      <c r="A119" s="97" t="s">
        <v>13</v>
      </c>
      <c r="B119" s="23" t="s">
        <v>228</v>
      </c>
      <c r="C119" s="24" t="s">
        <v>229</v>
      </c>
      <c r="D119" s="26">
        <v>23</v>
      </c>
      <c r="E119" s="26">
        <v>1544</v>
      </c>
      <c r="F119" s="26">
        <v>4</v>
      </c>
      <c r="G119" s="26">
        <v>218</v>
      </c>
      <c r="H119" s="26">
        <v>1</v>
      </c>
      <c r="I119" s="26">
        <v>109</v>
      </c>
      <c r="J119" s="26">
        <v>9</v>
      </c>
      <c r="K119" s="26">
        <v>811</v>
      </c>
      <c r="L119" s="26">
        <v>2</v>
      </c>
      <c r="M119" s="26">
        <v>168</v>
      </c>
      <c r="N119" s="26">
        <v>5</v>
      </c>
      <c r="O119" s="26">
        <v>143</v>
      </c>
      <c r="P119" s="26">
        <v>0</v>
      </c>
      <c r="Q119" s="26">
        <v>0</v>
      </c>
      <c r="R119" s="26">
        <v>2</v>
      </c>
      <c r="S119" s="26">
        <v>95</v>
      </c>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row>
    <row r="120" spans="1:41" s="12" customFormat="1" ht="15.75" customHeight="1" x14ac:dyDescent="0.2">
      <c r="A120" s="193" t="s">
        <v>212</v>
      </c>
      <c r="B120" s="194"/>
      <c r="C120" s="195"/>
      <c r="D120" s="26">
        <f>D118+D119</f>
        <v>94</v>
      </c>
      <c r="E120" s="26">
        <f t="shared" ref="E120:S120" si="15">E118+E119</f>
        <v>5071</v>
      </c>
      <c r="F120" s="26">
        <f>F118+F119</f>
        <v>17</v>
      </c>
      <c r="G120" s="26">
        <f>G118+G119</f>
        <v>1129</v>
      </c>
      <c r="H120" s="26">
        <f>H118+H119</f>
        <v>7</v>
      </c>
      <c r="I120" s="26">
        <f>I118+I119</f>
        <v>371</v>
      </c>
      <c r="J120" s="26">
        <f t="shared" si="15"/>
        <v>24</v>
      </c>
      <c r="K120" s="26">
        <f t="shared" si="15"/>
        <v>1665</v>
      </c>
      <c r="L120" s="26">
        <f>L118+L119</f>
        <v>13</v>
      </c>
      <c r="M120" s="26">
        <f>M118+M119</f>
        <v>844</v>
      </c>
      <c r="N120" s="26">
        <f t="shared" si="15"/>
        <v>18</v>
      </c>
      <c r="O120" s="26">
        <f t="shared" si="15"/>
        <v>413</v>
      </c>
      <c r="P120" s="26">
        <f t="shared" si="15"/>
        <v>6</v>
      </c>
      <c r="Q120" s="26">
        <f t="shared" si="15"/>
        <v>218</v>
      </c>
      <c r="R120" s="26">
        <f t="shared" si="15"/>
        <v>9</v>
      </c>
      <c r="S120" s="26">
        <f t="shared" si="15"/>
        <v>431</v>
      </c>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row>
    <row r="121" spans="1:41" s="15" customFormat="1" ht="15.75" customHeight="1" x14ac:dyDescent="0.2">
      <c r="A121" s="200" t="s">
        <v>213</v>
      </c>
      <c r="B121" s="201"/>
      <c r="C121" s="202"/>
      <c r="D121" s="27">
        <v>10601</v>
      </c>
      <c r="E121" s="27">
        <v>751987</v>
      </c>
      <c r="F121" s="27">
        <v>1187</v>
      </c>
      <c r="G121" s="27">
        <v>129704</v>
      </c>
      <c r="H121" s="27">
        <v>2157</v>
      </c>
      <c r="I121" s="27">
        <v>166498</v>
      </c>
      <c r="J121" s="27">
        <v>2287</v>
      </c>
      <c r="K121" s="27">
        <v>171746</v>
      </c>
      <c r="L121" s="27">
        <v>1769</v>
      </c>
      <c r="M121" s="27">
        <v>132430</v>
      </c>
      <c r="N121" s="27">
        <v>338</v>
      </c>
      <c r="O121" s="27">
        <v>8499</v>
      </c>
      <c r="P121" s="27">
        <v>2267</v>
      </c>
      <c r="Q121" s="27">
        <v>109246</v>
      </c>
      <c r="R121" s="27">
        <v>596</v>
      </c>
      <c r="S121" s="27">
        <v>33864</v>
      </c>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row>
    <row r="122" spans="1:41" ht="15.75" customHeight="1" x14ac:dyDescent="0.2">
      <c r="A122" s="9" t="s">
        <v>265</v>
      </c>
      <c r="B122" s="14"/>
      <c r="C122" s="14"/>
      <c r="D122" s="14"/>
      <c r="E122" s="14"/>
      <c r="F122" s="14"/>
      <c r="G122" s="14"/>
      <c r="H122" s="14"/>
      <c r="I122" s="14"/>
    </row>
    <row r="123" spans="1:41" ht="15.75" customHeight="1" x14ac:dyDescent="0.2">
      <c r="A123" s="9" t="s">
        <v>274</v>
      </c>
      <c r="B123" s="9"/>
      <c r="C123" s="9"/>
      <c r="D123" s="9"/>
      <c r="E123" s="9"/>
      <c r="F123" s="9"/>
      <c r="G123" s="9"/>
      <c r="H123" s="9"/>
      <c r="I123" s="9"/>
    </row>
    <row r="124" spans="1:41" ht="36.75" customHeight="1" x14ac:dyDescent="0.2">
      <c r="A124" s="199" t="s">
        <v>275</v>
      </c>
      <c r="B124" s="199"/>
      <c r="C124" s="199"/>
      <c r="D124" s="199"/>
      <c r="E124" s="199"/>
      <c r="F124" s="199"/>
      <c r="G124" s="199"/>
      <c r="H124" s="199"/>
      <c r="I124" s="199"/>
      <c r="J124" s="199"/>
      <c r="K124" s="199"/>
      <c r="L124" s="199"/>
      <c r="M124" s="199"/>
      <c r="N124" s="199"/>
      <c r="O124" s="199"/>
      <c r="P124" s="199"/>
      <c r="Q124" s="199"/>
      <c r="R124" s="199"/>
      <c r="S124" s="199"/>
    </row>
    <row r="125" spans="1:41" ht="15.75" customHeight="1" x14ac:dyDescent="0.2"/>
    <row r="126" spans="1:41" ht="15.75" customHeight="1" x14ac:dyDescent="0.2"/>
    <row r="127" spans="1:41" ht="15.75" customHeight="1" x14ac:dyDescent="0.2"/>
    <row r="128" spans="1:41"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sheetData>
  <sortState ref="A2:E219">
    <sortCondition ref="A2:A219"/>
    <sortCondition ref="B2:B219"/>
  </sortState>
  <mergeCells count="42">
    <mergeCell ref="A124:S124"/>
    <mergeCell ref="A5:A15"/>
    <mergeCell ref="A16:A28"/>
    <mergeCell ref="A29:A41"/>
    <mergeCell ref="A42:A50"/>
    <mergeCell ref="A51:A55"/>
    <mergeCell ref="A121:C121"/>
    <mergeCell ref="B50:C50"/>
    <mergeCell ref="A107:A113"/>
    <mergeCell ref="A115:A118"/>
    <mergeCell ref="B118:C118"/>
    <mergeCell ref="B113:C113"/>
    <mergeCell ref="A63:A65"/>
    <mergeCell ref="A66:A74"/>
    <mergeCell ref="A75:A88"/>
    <mergeCell ref="B74:C74"/>
    <mergeCell ref="P3:Q3"/>
    <mergeCell ref="R3:S3"/>
    <mergeCell ref="D3:E3"/>
    <mergeCell ref="N3:O3"/>
    <mergeCell ref="J3:K3"/>
    <mergeCell ref="L3:M3"/>
    <mergeCell ref="F3:G3"/>
    <mergeCell ref="H3:I3"/>
    <mergeCell ref="A120:C120"/>
    <mergeCell ref="B88:C88"/>
    <mergeCell ref="B55:C55"/>
    <mergeCell ref="A89:A94"/>
    <mergeCell ref="A95:A100"/>
    <mergeCell ref="A101:A106"/>
    <mergeCell ref="A56:A62"/>
    <mergeCell ref="B106:C106"/>
    <mergeCell ref="B100:C100"/>
    <mergeCell ref="B94:C94"/>
    <mergeCell ref="B62:C62"/>
    <mergeCell ref="B65:C65"/>
    <mergeCell ref="A3:A4"/>
    <mergeCell ref="B3:C4"/>
    <mergeCell ref="A114:C114"/>
    <mergeCell ref="B41:C41"/>
    <mergeCell ref="B28:C28"/>
    <mergeCell ref="B15:C15"/>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workbookViewId="0">
      <selection activeCell="I14" sqref="I14"/>
    </sheetView>
  </sheetViews>
  <sheetFormatPr baseColWidth="10" defaultRowHeight="11.25" x14ac:dyDescent="0.2"/>
  <cols>
    <col min="1" max="1" width="24.7109375" style="2" customWidth="1"/>
    <col min="2" max="2" width="17.140625" style="36" customWidth="1"/>
    <col min="3" max="3" width="14" style="36" customWidth="1"/>
    <col min="4" max="4" width="16.5703125" style="36" customWidth="1"/>
    <col min="5" max="5" width="14.85546875" style="36" customWidth="1"/>
    <col min="6" max="7" width="11.42578125" style="2"/>
    <col min="8" max="13" width="11.42578125" style="22"/>
    <col min="14" max="16384" width="11.42578125" style="12"/>
  </cols>
  <sheetData>
    <row r="1" spans="1:6" x14ac:dyDescent="0.2">
      <c r="A1" s="35" t="s">
        <v>240</v>
      </c>
      <c r="B1" s="102"/>
      <c r="C1" s="102"/>
    </row>
    <row r="3" spans="1:6" x14ac:dyDescent="0.2">
      <c r="A3" s="37"/>
    </row>
    <row r="4" spans="1:6" x14ac:dyDescent="0.2">
      <c r="A4" s="34" t="s">
        <v>129</v>
      </c>
    </row>
    <row r="5" spans="1:6" ht="22.5" x14ac:dyDescent="0.2">
      <c r="A5" s="101" t="s">
        <v>215</v>
      </c>
      <c r="B5" s="99" t="s">
        <v>116</v>
      </c>
      <c r="C5" s="21" t="s">
        <v>154</v>
      </c>
      <c r="D5" s="99" t="s">
        <v>214</v>
      </c>
      <c r="E5" s="21" t="s">
        <v>154</v>
      </c>
    </row>
    <row r="6" spans="1:6" x14ac:dyDescent="0.2">
      <c r="A6" s="39" t="s">
        <v>148</v>
      </c>
      <c r="B6" s="40">
        <v>96.995050000000006</v>
      </c>
      <c r="C6" s="41">
        <v>0.91</v>
      </c>
      <c r="D6" s="40">
        <v>763.95</v>
      </c>
      <c r="E6" s="42">
        <f>D6/D14*100</f>
        <v>0.10159085196951544</v>
      </c>
    </row>
    <row r="7" spans="1:6" x14ac:dyDescent="0.2">
      <c r="A7" s="39" t="s">
        <v>149</v>
      </c>
      <c r="B7" s="40">
        <v>498.52960000000002</v>
      </c>
      <c r="C7" s="41">
        <v>4.7</v>
      </c>
      <c r="D7" s="40">
        <v>8392.75</v>
      </c>
      <c r="E7" s="42">
        <f>D7/D14*100</f>
        <v>1.1160764747262919</v>
      </c>
    </row>
    <row r="8" spans="1:6" x14ac:dyDescent="0.2">
      <c r="A8" s="39" t="s">
        <v>155</v>
      </c>
      <c r="B8" s="40">
        <v>1736.104</v>
      </c>
      <c r="C8" s="41">
        <v>16.38</v>
      </c>
      <c r="D8" s="40">
        <v>53741.27</v>
      </c>
      <c r="E8" s="42">
        <f>D8/D14*100</f>
        <v>7.1465690231347079</v>
      </c>
    </row>
    <row r="9" spans="1:6" x14ac:dyDescent="0.2">
      <c r="A9" s="39" t="s">
        <v>150</v>
      </c>
      <c r="B9" s="40">
        <v>2091.395</v>
      </c>
      <c r="C9" s="41">
        <v>19.73</v>
      </c>
      <c r="D9" s="40">
        <v>108089.13</v>
      </c>
      <c r="E9" s="42">
        <f>D9/D14*100</f>
        <v>14.373803004573219</v>
      </c>
    </row>
    <row r="10" spans="1:6" x14ac:dyDescent="0.2">
      <c r="A10" s="39" t="s">
        <v>151</v>
      </c>
      <c r="B10" s="40">
        <v>2801.9639999999999</v>
      </c>
      <c r="C10" s="41">
        <v>26.43</v>
      </c>
      <c r="D10" s="40">
        <v>200707.87</v>
      </c>
      <c r="E10" s="42">
        <f>D10/D14*100</f>
        <v>26.690337731902282</v>
      </c>
    </row>
    <row r="11" spans="1:6" x14ac:dyDescent="0.2">
      <c r="A11" s="39" t="s">
        <v>152</v>
      </c>
      <c r="B11" s="40">
        <v>1987.1410000000001</v>
      </c>
      <c r="C11" s="41">
        <v>18.739999999999998</v>
      </c>
      <c r="D11" s="40">
        <v>176275.54</v>
      </c>
      <c r="E11" s="42">
        <f>D11/D14*100</f>
        <v>23.441301511861244</v>
      </c>
    </row>
    <row r="12" spans="1:6" x14ac:dyDescent="0.2">
      <c r="A12" s="39" t="s">
        <v>153</v>
      </c>
      <c r="B12" s="40">
        <v>1216.577</v>
      </c>
      <c r="C12" s="41">
        <v>11.48</v>
      </c>
      <c r="D12" s="40">
        <v>158472.84</v>
      </c>
      <c r="E12" s="42">
        <f>D12/D14*100</f>
        <v>21.07388026654716</v>
      </c>
    </row>
    <row r="13" spans="1:6" x14ac:dyDescent="0.2">
      <c r="A13" s="39" t="s">
        <v>224</v>
      </c>
      <c r="B13" s="40">
        <v>172.29400000000001</v>
      </c>
      <c r="C13" s="41">
        <v>1.63</v>
      </c>
      <c r="D13" s="40">
        <v>45543.65</v>
      </c>
      <c r="E13" s="42">
        <f>D13/D14*100</f>
        <v>6.0564411352855831</v>
      </c>
    </row>
    <row r="14" spans="1:6" x14ac:dyDescent="0.2">
      <c r="A14" s="103" t="s">
        <v>158</v>
      </c>
      <c r="B14" s="44">
        <f>SUM(B6:B13)</f>
        <v>10600.99965</v>
      </c>
      <c r="C14" s="45">
        <v>100</v>
      </c>
      <c r="D14" s="44">
        <f>SUM(D6:D13)</f>
        <v>751987</v>
      </c>
      <c r="E14" s="45">
        <f>SUM(E6:E13)</f>
        <v>100</v>
      </c>
    </row>
    <row r="15" spans="1:6" ht="15" x14ac:dyDescent="0.25">
      <c r="A15" s="9" t="s">
        <v>265</v>
      </c>
      <c r="B15" s="10"/>
      <c r="C15" s="10"/>
      <c r="D15" s="10"/>
      <c r="E15" s="10"/>
      <c r="F15" s="10"/>
    </row>
    <row r="16" spans="1:6" x14ac:dyDescent="0.2">
      <c r="A16" s="9" t="s">
        <v>268</v>
      </c>
      <c r="B16" s="9"/>
      <c r="C16" s="9"/>
      <c r="D16" s="9"/>
      <c r="E16" s="9"/>
      <c r="F16" s="9"/>
    </row>
    <row r="17" spans="1:5" x14ac:dyDescent="0.2">
      <c r="B17" s="46"/>
    </row>
    <row r="18" spans="1:5" ht="9.75" customHeight="1" x14ac:dyDescent="0.2">
      <c r="A18" s="36"/>
    </row>
    <row r="19" spans="1:5" x14ac:dyDescent="0.2">
      <c r="A19" s="34" t="s">
        <v>137</v>
      </c>
      <c r="B19" s="22"/>
    </row>
    <row r="20" spans="1:5" ht="22.5" x14ac:dyDescent="0.2">
      <c r="A20" s="101" t="s">
        <v>215</v>
      </c>
      <c r="B20" s="21" t="s">
        <v>116</v>
      </c>
      <c r="C20" s="21" t="s">
        <v>154</v>
      </c>
      <c r="D20" s="21" t="s">
        <v>214</v>
      </c>
      <c r="E20" s="21" t="s">
        <v>154</v>
      </c>
    </row>
    <row r="21" spans="1:5" x14ac:dyDescent="0.2">
      <c r="A21" s="39" t="s">
        <v>148</v>
      </c>
      <c r="B21" s="40">
        <v>9.5504280000000001</v>
      </c>
      <c r="C21" s="41">
        <v>0.28999999999999998</v>
      </c>
      <c r="D21" s="40">
        <v>69.47</v>
      </c>
      <c r="E21" s="42">
        <f>D21/D29*100</f>
        <v>2.3453589104732581E-2</v>
      </c>
    </row>
    <row r="22" spans="1:5" x14ac:dyDescent="0.2">
      <c r="A22" s="39" t="s">
        <v>149</v>
      </c>
      <c r="B22" s="40">
        <v>44.426400000000001</v>
      </c>
      <c r="C22" s="41">
        <v>1.33</v>
      </c>
      <c r="D22" s="40">
        <v>772.59</v>
      </c>
      <c r="E22" s="42">
        <f>D22/D29*100</f>
        <v>0.26083213482690865</v>
      </c>
    </row>
    <row r="23" spans="1:5" x14ac:dyDescent="0.2">
      <c r="A23" s="39" t="s">
        <v>155</v>
      </c>
      <c r="B23" s="40">
        <v>324.70600000000002</v>
      </c>
      <c r="C23" s="41">
        <v>9.7100000000000009</v>
      </c>
      <c r="D23" s="40">
        <v>10403.530000000001</v>
      </c>
      <c r="E23" s="42">
        <f>D23/D29*100</f>
        <v>3.5123091673925231</v>
      </c>
    </row>
    <row r="24" spans="1:5" x14ac:dyDescent="0.2">
      <c r="A24" s="39" t="s">
        <v>150</v>
      </c>
      <c r="B24" s="40">
        <v>620.00580000000002</v>
      </c>
      <c r="C24" s="41">
        <v>18.54</v>
      </c>
      <c r="D24" s="40">
        <v>32183.9</v>
      </c>
      <c r="E24" s="42">
        <f>D24/D29*100</f>
        <v>10.86552420307763</v>
      </c>
    </row>
    <row r="25" spans="1:5" x14ac:dyDescent="0.2">
      <c r="A25" s="39" t="s">
        <v>151</v>
      </c>
      <c r="B25" s="40">
        <v>800.49929999999995</v>
      </c>
      <c r="C25" s="41">
        <v>23.94</v>
      </c>
      <c r="D25" s="40">
        <v>57327.33</v>
      </c>
      <c r="E25" s="42">
        <f>D25/D29*100</f>
        <v>19.354133327931613</v>
      </c>
    </row>
    <row r="26" spans="1:5" x14ac:dyDescent="0.2">
      <c r="A26" s="39" t="s">
        <v>152</v>
      </c>
      <c r="B26" s="40">
        <v>686.89080000000001</v>
      </c>
      <c r="C26" s="41">
        <v>20.54</v>
      </c>
      <c r="D26" s="40">
        <v>60888.12</v>
      </c>
      <c r="E26" s="42">
        <f>D26/D29*100</f>
        <v>20.556282536917376</v>
      </c>
    </row>
    <row r="27" spans="1:5" x14ac:dyDescent="0.2">
      <c r="A27" s="39" t="s">
        <v>153</v>
      </c>
      <c r="B27" s="40">
        <v>714.85490000000004</v>
      </c>
      <c r="C27" s="41">
        <v>21.38</v>
      </c>
      <c r="D27" s="40">
        <v>97344.65</v>
      </c>
      <c r="E27" s="42">
        <f>D27/D29*100</f>
        <v>32.864278431610863</v>
      </c>
    </row>
    <row r="28" spans="1:5" x14ac:dyDescent="0.2">
      <c r="A28" s="39" t="s">
        <v>224</v>
      </c>
      <c r="B28" s="40">
        <v>143.06639999999999</v>
      </c>
      <c r="C28" s="41">
        <v>4.28</v>
      </c>
      <c r="D28" s="40">
        <v>37212.410000000003</v>
      </c>
      <c r="E28" s="42">
        <f>D28/D29*100</f>
        <v>12.563186609138361</v>
      </c>
    </row>
    <row r="29" spans="1:5" x14ac:dyDescent="0.2">
      <c r="A29" s="43" t="s">
        <v>158</v>
      </c>
      <c r="B29" s="44">
        <f>SUM(B21:B28)</f>
        <v>3344.0000279999999</v>
      </c>
      <c r="C29" s="45">
        <v>100</v>
      </c>
      <c r="D29" s="44">
        <f>SUM(D21:D28)</f>
        <v>296202</v>
      </c>
      <c r="E29" s="45">
        <f>SUM(E21:E28)</f>
        <v>100.00000000000001</v>
      </c>
    </row>
    <row r="30" spans="1:5" ht="13.5" customHeight="1" x14ac:dyDescent="0.2">
      <c r="A30" s="9" t="s">
        <v>265</v>
      </c>
      <c r="E30" s="47"/>
    </row>
    <row r="31" spans="1:5" x14ac:dyDescent="0.2">
      <c r="A31" s="9" t="s">
        <v>268</v>
      </c>
    </row>
    <row r="32" spans="1:5" x14ac:dyDescent="0.2">
      <c r="A32" s="36"/>
    </row>
    <row r="33" spans="1:5" x14ac:dyDescent="0.2">
      <c r="A33" s="37"/>
    </row>
    <row r="34" spans="1:5" x14ac:dyDescent="0.2">
      <c r="A34" s="34" t="s">
        <v>131</v>
      </c>
      <c r="B34" s="22"/>
    </row>
    <row r="35" spans="1:5" ht="22.5" x14ac:dyDescent="0.2">
      <c r="A35" s="101" t="s">
        <v>215</v>
      </c>
      <c r="B35" s="21" t="s">
        <v>116</v>
      </c>
      <c r="C35" s="21" t="s">
        <v>154</v>
      </c>
      <c r="D35" s="21" t="s">
        <v>214</v>
      </c>
      <c r="E35" s="21" t="s">
        <v>154</v>
      </c>
    </row>
    <row r="36" spans="1:5" x14ac:dyDescent="0.2">
      <c r="A36" s="39" t="s">
        <v>148</v>
      </c>
      <c r="B36" s="40">
        <v>0</v>
      </c>
      <c r="C36" s="41">
        <v>0</v>
      </c>
      <c r="D36" s="40">
        <v>0</v>
      </c>
      <c r="E36" s="42">
        <f>D36/D44*100</f>
        <v>0</v>
      </c>
    </row>
    <row r="37" spans="1:5" x14ac:dyDescent="0.2">
      <c r="A37" s="39" t="s">
        <v>149</v>
      </c>
      <c r="B37" s="40">
        <v>33.868690000000001</v>
      </c>
      <c r="C37" s="41">
        <v>1.48</v>
      </c>
      <c r="D37" s="40">
        <v>595.35</v>
      </c>
      <c r="E37" s="42">
        <f>D37/D44*100</f>
        <v>0.3466456278457723</v>
      </c>
    </row>
    <row r="38" spans="1:5" x14ac:dyDescent="0.2">
      <c r="A38" s="39" t="s">
        <v>155</v>
      </c>
      <c r="B38" s="40">
        <v>214.34190000000001</v>
      </c>
      <c r="C38" s="41">
        <v>9.3699999999999992</v>
      </c>
      <c r="D38" s="40">
        <v>6747.68</v>
      </c>
      <c r="E38" s="42">
        <f>D38/D44*100</f>
        <v>3.9288717058912592</v>
      </c>
    </row>
    <row r="39" spans="1:5" x14ac:dyDescent="0.2">
      <c r="A39" s="39" t="s">
        <v>150</v>
      </c>
      <c r="B39" s="40">
        <v>386.3913</v>
      </c>
      <c r="C39" s="41">
        <v>16.899999999999999</v>
      </c>
      <c r="D39" s="40">
        <v>20312.22</v>
      </c>
      <c r="E39" s="42">
        <f>D39/D44*100</f>
        <v>11.826895531773667</v>
      </c>
    </row>
    <row r="40" spans="1:5" x14ac:dyDescent="0.2">
      <c r="A40" s="39" t="s">
        <v>151</v>
      </c>
      <c r="B40" s="40">
        <v>805.40610000000004</v>
      </c>
      <c r="C40" s="41">
        <v>35.22</v>
      </c>
      <c r="D40" s="40">
        <v>57289.29</v>
      </c>
      <c r="E40" s="42">
        <f>D40/D44*100</f>
        <v>33.356986480034479</v>
      </c>
    </row>
    <row r="41" spans="1:5" x14ac:dyDescent="0.2">
      <c r="A41" s="39" t="s">
        <v>152</v>
      </c>
      <c r="B41" s="40">
        <v>576.74940000000004</v>
      </c>
      <c r="C41" s="41">
        <v>25.22</v>
      </c>
      <c r="D41" s="40">
        <v>50766.45</v>
      </c>
      <c r="E41" s="42">
        <f>D41/D44*100</f>
        <v>29.559029031243817</v>
      </c>
    </row>
    <row r="42" spans="1:5" x14ac:dyDescent="0.2">
      <c r="A42" s="39" t="s">
        <v>153</v>
      </c>
      <c r="B42" s="40">
        <v>252.36609999999999</v>
      </c>
      <c r="C42" s="41">
        <v>11.03</v>
      </c>
      <c r="D42" s="40">
        <v>31165.11</v>
      </c>
      <c r="E42" s="42">
        <f>D42/D44*100</f>
        <v>18.146047069509628</v>
      </c>
    </row>
    <row r="43" spans="1:5" x14ac:dyDescent="0.2">
      <c r="A43" s="39" t="s">
        <v>224</v>
      </c>
      <c r="B43" s="40">
        <v>17.876560000000001</v>
      </c>
      <c r="C43" s="41">
        <v>0.78</v>
      </c>
      <c r="D43" s="40">
        <v>4869.8999999999996</v>
      </c>
      <c r="E43" s="42">
        <f>D43/D44*100</f>
        <v>2.8355245537013967</v>
      </c>
    </row>
    <row r="44" spans="1:5" x14ac:dyDescent="0.2">
      <c r="A44" s="43" t="s">
        <v>158</v>
      </c>
      <c r="B44" s="44">
        <f>SUM(B36:B43)</f>
        <v>2287.0000500000006</v>
      </c>
      <c r="C44" s="45">
        <v>100</v>
      </c>
      <c r="D44" s="44">
        <f>SUM(D36:D43)</f>
        <v>171745.99999999997</v>
      </c>
      <c r="E44" s="45">
        <f>SUM(E36:E43)</f>
        <v>100</v>
      </c>
    </row>
    <row r="45" spans="1:5" x14ac:dyDescent="0.2">
      <c r="A45" s="9" t="s">
        <v>265</v>
      </c>
      <c r="E45" s="47"/>
    </row>
    <row r="46" spans="1:5" x14ac:dyDescent="0.2">
      <c r="A46" s="9" t="s">
        <v>268</v>
      </c>
    </row>
    <row r="48" spans="1:5" x14ac:dyDescent="0.2">
      <c r="A48" s="37"/>
    </row>
    <row r="49" spans="1:5" x14ac:dyDescent="0.2">
      <c r="A49" s="34" t="s">
        <v>156</v>
      </c>
      <c r="B49" s="22"/>
    </row>
    <row r="50" spans="1:5" ht="22.5" x14ac:dyDescent="0.2">
      <c r="A50" s="101" t="s">
        <v>215</v>
      </c>
      <c r="B50" s="21" t="s">
        <v>116</v>
      </c>
      <c r="C50" s="21" t="s">
        <v>154</v>
      </c>
      <c r="D50" s="21" t="s">
        <v>214</v>
      </c>
      <c r="E50" s="21" t="s">
        <v>154</v>
      </c>
    </row>
    <row r="51" spans="1:5" x14ac:dyDescent="0.2">
      <c r="A51" s="39" t="s">
        <v>148</v>
      </c>
      <c r="B51" s="40">
        <v>3.1955119999999999</v>
      </c>
      <c r="C51" s="41">
        <v>0.18</v>
      </c>
      <c r="D51" s="40">
        <v>31.96</v>
      </c>
      <c r="E51" s="42">
        <f>D51/D59*100</f>
        <v>2.4133506315299126E-2</v>
      </c>
    </row>
    <row r="52" spans="1:5" x14ac:dyDescent="0.2">
      <c r="A52" s="39" t="s">
        <v>149</v>
      </c>
      <c r="B52" s="40">
        <v>27.238029999999998</v>
      </c>
      <c r="C52" s="41">
        <v>1.54</v>
      </c>
      <c r="D52" s="40">
        <v>490.39</v>
      </c>
      <c r="E52" s="42">
        <f>D52/D59*100</f>
        <v>0.37030131921024839</v>
      </c>
    </row>
    <row r="53" spans="1:5" x14ac:dyDescent="0.2">
      <c r="A53" s="39" t="s">
        <v>155</v>
      </c>
      <c r="B53" s="40">
        <v>154.62690000000001</v>
      </c>
      <c r="C53" s="41">
        <v>8.74</v>
      </c>
      <c r="D53" s="40">
        <v>5009.66</v>
      </c>
      <c r="E53" s="42">
        <f>D53/D59*100</f>
        <v>3.7828742568054263</v>
      </c>
    </row>
    <row r="54" spans="1:5" x14ac:dyDescent="0.2">
      <c r="A54" s="39" t="s">
        <v>150</v>
      </c>
      <c r="B54" s="40">
        <v>288.90159999999997</v>
      </c>
      <c r="C54" s="41">
        <v>16.329999999999998</v>
      </c>
      <c r="D54" s="40">
        <v>15022.09</v>
      </c>
      <c r="E54" s="42">
        <f>D54/D59*100</f>
        <v>11.343420021401498</v>
      </c>
    </row>
    <row r="55" spans="1:5" x14ac:dyDescent="0.2">
      <c r="A55" s="39" t="s">
        <v>151</v>
      </c>
      <c r="B55" s="40">
        <v>543.61770000000001</v>
      </c>
      <c r="C55" s="41">
        <v>30.73</v>
      </c>
      <c r="D55" s="40">
        <v>39643.980000000003</v>
      </c>
      <c r="E55" s="42">
        <f>D55/D59*100</f>
        <v>29.93580230580702</v>
      </c>
    </row>
    <row r="56" spans="1:5" x14ac:dyDescent="0.2">
      <c r="A56" s="39" t="s">
        <v>152</v>
      </c>
      <c r="B56" s="40">
        <v>574.12199999999996</v>
      </c>
      <c r="C56" s="41">
        <v>32.450000000000003</v>
      </c>
      <c r="D56" s="40">
        <v>51452.57</v>
      </c>
      <c r="E56" s="42">
        <f>D56/D59*100</f>
        <v>38.852657166250637</v>
      </c>
    </row>
    <row r="57" spans="1:5" x14ac:dyDescent="0.2">
      <c r="A57" s="39" t="s">
        <v>153</v>
      </c>
      <c r="B57" s="40">
        <v>175.53809999999999</v>
      </c>
      <c r="C57" s="41">
        <v>9.92</v>
      </c>
      <c r="D57" s="40">
        <v>20422.02</v>
      </c>
      <c r="E57" s="42">
        <f>D57/D59*100</f>
        <v>15.420993386769871</v>
      </c>
    </row>
    <row r="58" spans="1:5" x14ac:dyDescent="0.2">
      <c r="A58" s="39" t="s">
        <v>224</v>
      </c>
      <c r="B58" s="40">
        <v>1.7602</v>
      </c>
      <c r="C58" s="41">
        <v>0.1</v>
      </c>
      <c r="D58" s="40">
        <v>357.32</v>
      </c>
      <c r="E58" s="42">
        <f>D58/D59*100</f>
        <v>0.26981803744000887</v>
      </c>
    </row>
    <row r="59" spans="1:5" x14ac:dyDescent="0.2">
      <c r="A59" s="43" t="s">
        <v>158</v>
      </c>
      <c r="B59" s="44">
        <f>SUM(B51:B58)</f>
        <v>1769.0000419999999</v>
      </c>
      <c r="C59" s="45">
        <v>100</v>
      </c>
      <c r="D59" s="44">
        <f>SUM(D51:D58)</f>
        <v>132429.99</v>
      </c>
      <c r="E59" s="45">
        <f>SUM(E51:E58)</f>
        <v>100</v>
      </c>
    </row>
    <row r="60" spans="1:5" x14ac:dyDescent="0.2">
      <c r="A60" s="9" t="s">
        <v>265</v>
      </c>
    </row>
    <row r="61" spans="1:5" x14ac:dyDescent="0.2">
      <c r="A61" s="9" t="s">
        <v>268</v>
      </c>
    </row>
    <row r="62" spans="1:5" x14ac:dyDescent="0.2">
      <c r="A62" s="36"/>
    </row>
    <row r="63" spans="1:5" x14ac:dyDescent="0.2">
      <c r="A63" s="37"/>
    </row>
    <row r="64" spans="1:5" x14ac:dyDescent="0.2">
      <c r="A64" s="34" t="s">
        <v>126</v>
      </c>
      <c r="B64" s="22"/>
    </row>
    <row r="65" spans="1:5" ht="22.5" x14ac:dyDescent="0.2">
      <c r="A65" s="101" t="s">
        <v>215</v>
      </c>
      <c r="B65" s="21" t="s">
        <v>116</v>
      </c>
      <c r="C65" s="21" t="s">
        <v>154</v>
      </c>
      <c r="D65" s="21" t="s">
        <v>214</v>
      </c>
      <c r="E65" s="21" t="s">
        <v>154</v>
      </c>
    </row>
    <row r="66" spans="1:5" x14ac:dyDescent="0.2">
      <c r="A66" s="39" t="s">
        <v>148</v>
      </c>
      <c r="B66" s="40">
        <v>38.271520000000002</v>
      </c>
      <c r="C66" s="41">
        <v>11.32</v>
      </c>
      <c r="D66" s="40">
        <v>308.22000000000003</v>
      </c>
      <c r="E66" s="42">
        <f>D66/D74*100</f>
        <v>3.6265400323096455</v>
      </c>
    </row>
    <row r="67" spans="1:5" x14ac:dyDescent="0.2">
      <c r="A67" s="39" t="s">
        <v>149</v>
      </c>
      <c r="B67" s="40">
        <v>133.16849999999999</v>
      </c>
      <c r="C67" s="41">
        <v>39.4</v>
      </c>
      <c r="D67" s="40">
        <v>2115.4299999999998</v>
      </c>
      <c r="E67" s="42">
        <f>D67/D74*100</f>
        <v>24.890310753840737</v>
      </c>
    </row>
    <row r="68" spans="1:5" x14ac:dyDescent="0.2">
      <c r="A68" s="39" t="s">
        <v>155</v>
      </c>
      <c r="B68" s="40">
        <v>123.5124</v>
      </c>
      <c r="C68" s="41">
        <v>36.54</v>
      </c>
      <c r="D68" s="40">
        <v>3145.7</v>
      </c>
      <c r="E68" s="42">
        <f>D68/D74*100</f>
        <v>37.012546167141821</v>
      </c>
    </row>
    <row r="69" spans="1:5" x14ac:dyDescent="0.2">
      <c r="A69" s="39" t="s">
        <v>150</v>
      </c>
      <c r="B69" s="40">
        <v>18.13899</v>
      </c>
      <c r="C69" s="41">
        <v>5.37</v>
      </c>
      <c r="D69" s="40">
        <v>821.03</v>
      </c>
      <c r="E69" s="42">
        <f>D69/D74*100</f>
        <v>9.6603016115994684</v>
      </c>
    </row>
    <row r="70" spans="1:5" x14ac:dyDescent="0.2">
      <c r="A70" s="39" t="s">
        <v>151</v>
      </c>
      <c r="B70" s="40">
        <v>8.7872420000000009</v>
      </c>
      <c r="C70" s="41">
        <v>2.6</v>
      </c>
      <c r="D70" s="40">
        <v>620.04999999999995</v>
      </c>
      <c r="E70" s="42">
        <f>D70/D74*100</f>
        <v>7.2955556000051764</v>
      </c>
    </row>
    <row r="71" spans="1:5" x14ac:dyDescent="0.2">
      <c r="A71" s="39" t="s">
        <v>152</v>
      </c>
      <c r="B71" s="40">
        <v>13.09299</v>
      </c>
      <c r="C71" s="41">
        <v>3.87</v>
      </c>
      <c r="D71" s="40">
        <v>1149.46</v>
      </c>
      <c r="E71" s="42">
        <f>D71/D74*100</f>
        <v>13.524634045612371</v>
      </c>
    </row>
    <row r="72" spans="1:5" x14ac:dyDescent="0.2">
      <c r="A72" s="39" t="s">
        <v>153</v>
      </c>
      <c r="B72" s="40">
        <v>3.0282979999999999</v>
      </c>
      <c r="C72" s="41">
        <v>0.9</v>
      </c>
      <c r="D72" s="40">
        <v>339.12</v>
      </c>
      <c r="E72" s="42">
        <f>D72/D74*100</f>
        <v>3.9901117894907761</v>
      </c>
    </row>
    <row r="73" spans="1:5" x14ac:dyDescent="0.2">
      <c r="A73" s="39" t="s">
        <v>224</v>
      </c>
      <c r="B73" s="40">
        <v>0</v>
      </c>
      <c r="C73" s="41">
        <v>0</v>
      </c>
      <c r="D73" s="40">
        <v>0</v>
      </c>
      <c r="E73" s="42">
        <f>D73/D74*100</f>
        <v>0</v>
      </c>
    </row>
    <row r="74" spans="1:5" x14ac:dyDescent="0.2">
      <c r="A74" s="43" t="s">
        <v>158</v>
      </c>
      <c r="B74" s="44">
        <f>SUM(B66:B73)</f>
        <v>337.99993999999998</v>
      </c>
      <c r="C74" s="45">
        <f>SUM(C66:C73)</f>
        <v>100</v>
      </c>
      <c r="D74" s="44">
        <f>SUM(D66:D73)</f>
        <v>8499.01</v>
      </c>
      <c r="E74" s="45">
        <f>SUM(E66:E73)</f>
        <v>100</v>
      </c>
    </row>
    <row r="75" spans="1:5" x14ac:dyDescent="0.2">
      <c r="A75" s="9" t="s">
        <v>265</v>
      </c>
    </row>
    <row r="76" spans="1:5" x14ac:dyDescent="0.2">
      <c r="A76" s="9" t="s">
        <v>268</v>
      </c>
    </row>
    <row r="77" spans="1:5" x14ac:dyDescent="0.2">
      <c r="A77" s="48"/>
    </row>
    <row r="79" spans="1:5" x14ac:dyDescent="0.2">
      <c r="A79" s="34" t="s">
        <v>128</v>
      </c>
      <c r="B79" s="22"/>
    </row>
    <row r="80" spans="1:5" ht="22.5" x14ac:dyDescent="0.2">
      <c r="A80" s="101" t="s">
        <v>215</v>
      </c>
      <c r="B80" s="21" t="s">
        <v>116</v>
      </c>
      <c r="C80" s="21" t="s">
        <v>154</v>
      </c>
      <c r="D80" s="21" t="s">
        <v>214</v>
      </c>
      <c r="E80" s="21" t="s">
        <v>154</v>
      </c>
    </row>
    <row r="81" spans="1:5" x14ac:dyDescent="0.2">
      <c r="A81" s="39" t="s">
        <v>148</v>
      </c>
      <c r="B81" s="40">
        <v>43.756990000000002</v>
      </c>
      <c r="C81" s="41">
        <v>1.93</v>
      </c>
      <c r="D81" s="40">
        <v>340.96</v>
      </c>
      <c r="E81" s="42">
        <f>D81/D89*100</f>
        <v>0.3121029317226322</v>
      </c>
    </row>
    <row r="82" spans="1:5" x14ac:dyDescent="0.2">
      <c r="A82" s="39" t="s">
        <v>149</v>
      </c>
      <c r="B82" s="40">
        <v>243.0179</v>
      </c>
      <c r="C82" s="41">
        <v>10.72</v>
      </c>
      <c r="D82" s="40">
        <v>4116.3100000000004</v>
      </c>
      <c r="E82" s="42">
        <f>D82/D89*100</f>
        <v>3.7679270849342688</v>
      </c>
    </row>
    <row r="83" spans="1:5" x14ac:dyDescent="0.2">
      <c r="A83" s="39" t="s">
        <v>155</v>
      </c>
      <c r="B83" s="40">
        <v>630.39779999999996</v>
      </c>
      <c r="C83" s="41">
        <v>27.81</v>
      </c>
      <c r="D83" s="40">
        <v>19264.86</v>
      </c>
      <c r="E83" s="42">
        <f>D83/D89*100</f>
        <v>17.634383168776598</v>
      </c>
    </row>
    <row r="84" spans="1:5" x14ac:dyDescent="0.2">
      <c r="A84" s="39" t="s">
        <v>150</v>
      </c>
      <c r="B84" s="40">
        <v>642.51279999999997</v>
      </c>
      <c r="C84" s="41">
        <v>28.34</v>
      </c>
      <c r="D84" s="40">
        <v>32614.63</v>
      </c>
      <c r="E84" s="42">
        <f>D84/D89*100</f>
        <v>29.854298568890524</v>
      </c>
    </row>
    <row r="85" spans="1:5" x14ac:dyDescent="0.2">
      <c r="A85" s="39" t="s">
        <v>151</v>
      </c>
      <c r="B85" s="40">
        <v>587.91340000000002</v>
      </c>
      <c r="C85" s="41">
        <v>25.93</v>
      </c>
      <c r="D85" s="40">
        <v>41748.5</v>
      </c>
      <c r="E85" s="42">
        <f>D85/D89*100</f>
        <v>38.215125659966894</v>
      </c>
    </row>
    <row r="86" spans="1:5" x14ac:dyDescent="0.2">
      <c r="A86" s="39" t="s">
        <v>152</v>
      </c>
      <c r="B86" s="40">
        <v>99.47251</v>
      </c>
      <c r="C86" s="41">
        <v>4.3899999999999997</v>
      </c>
      <c r="D86" s="40">
        <v>8618.86</v>
      </c>
      <c r="E86" s="42">
        <f>D86/D89*100</f>
        <v>7.889404839590938</v>
      </c>
    </row>
    <row r="87" spans="1:5" x14ac:dyDescent="0.2">
      <c r="A87" s="39" t="s">
        <v>153</v>
      </c>
      <c r="B87" s="40">
        <v>18.644179999999999</v>
      </c>
      <c r="C87" s="41">
        <v>0.82</v>
      </c>
      <c r="D87" s="40">
        <v>2109.04</v>
      </c>
      <c r="E87" s="42">
        <f>D87/D89*100</f>
        <v>1.9305419026287549</v>
      </c>
    </row>
    <row r="88" spans="1:5" x14ac:dyDescent="0.2">
      <c r="A88" s="39" t="s">
        <v>224</v>
      </c>
      <c r="B88" s="40">
        <v>1.2844329999999999</v>
      </c>
      <c r="C88" s="41">
        <v>0.06</v>
      </c>
      <c r="D88" s="40">
        <v>432.85</v>
      </c>
      <c r="E88" s="42">
        <f>D88/D89*100</f>
        <v>0.39621584348938693</v>
      </c>
    </row>
    <row r="89" spans="1:5" x14ac:dyDescent="0.2">
      <c r="A89" s="43" t="s">
        <v>158</v>
      </c>
      <c r="B89" s="44">
        <f>SUM(B81:B88)</f>
        <v>2267.0000129999994</v>
      </c>
      <c r="C89" s="45">
        <v>100</v>
      </c>
      <c r="D89" s="44">
        <f>SUM(D81:D88)</f>
        <v>109246.01000000001</v>
      </c>
      <c r="E89" s="45">
        <f>SUM(E81:E88)</f>
        <v>100.00000000000001</v>
      </c>
    </row>
    <row r="90" spans="1:5" x14ac:dyDescent="0.2">
      <c r="A90" s="9" t="s">
        <v>265</v>
      </c>
    </row>
    <row r="91" spans="1:5" x14ac:dyDescent="0.2">
      <c r="A91" s="9" t="s">
        <v>268</v>
      </c>
    </row>
    <row r="92" spans="1:5" x14ac:dyDescent="0.2">
      <c r="A92" s="36"/>
    </row>
    <row r="93" spans="1:5" x14ac:dyDescent="0.2">
      <c r="A93" s="36"/>
    </row>
    <row r="94" spans="1:5" x14ac:dyDescent="0.2">
      <c r="A94" s="34" t="s">
        <v>204</v>
      </c>
      <c r="B94" s="22"/>
    </row>
    <row r="95" spans="1:5" ht="22.5" x14ac:dyDescent="0.2">
      <c r="A95" s="101" t="s">
        <v>215</v>
      </c>
      <c r="B95" s="21" t="s">
        <v>116</v>
      </c>
      <c r="C95" s="21" t="s">
        <v>154</v>
      </c>
      <c r="D95" s="21" t="s">
        <v>214</v>
      </c>
      <c r="E95" s="21" t="s">
        <v>154</v>
      </c>
    </row>
    <row r="96" spans="1:5" x14ac:dyDescent="0.2">
      <c r="A96" s="39" t="s">
        <v>148</v>
      </c>
      <c r="B96" s="40">
        <v>2.220596</v>
      </c>
      <c r="C96" s="41">
        <v>0.37</v>
      </c>
      <c r="D96" s="40">
        <v>13.35</v>
      </c>
      <c r="E96" s="42">
        <f>D96/D104*100</f>
        <v>3.9422383822825466E-2</v>
      </c>
    </row>
    <row r="97" spans="1:5" x14ac:dyDescent="0.2">
      <c r="A97" s="39" t="s">
        <v>149</v>
      </c>
      <c r="B97" s="40">
        <v>16.80997</v>
      </c>
      <c r="C97" s="41">
        <v>2.82</v>
      </c>
      <c r="D97" s="40">
        <v>302.68</v>
      </c>
      <c r="E97" s="42">
        <f>D97/D104*100</f>
        <v>0.89381027232155896</v>
      </c>
    </row>
    <row r="98" spans="1:5" x14ac:dyDescent="0.2">
      <c r="A98" s="39" t="s">
        <v>155</v>
      </c>
      <c r="B98" s="40">
        <v>288.51909999999998</v>
      </c>
      <c r="C98" s="41">
        <v>48.41</v>
      </c>
      <c r="D98" s="40">
        <v>9169.83</v>
      </c>
      <c r="E98" s="42">
        <f>D98/D104*100</f>
        <v>27.078393846446421</v>
      </c>
    </row>
    <row r="99" spans="1:5" x14ac:dyDescent="0.2">
      <c r="A99" s="39" t="s">
        <v>150</v>
      </c>
      <c r="B99" s="40">
        <v>135.44460000000001</v>
      </c>
      <c r="C99" s="41">
        <v>22.73</v>
      </c>
      <c r="D99" s="40">
        <v>7135.27</v>
      </c>
      <c r="E99" s="42">
        <f>D99/D104*100</f>
        <v>21.070363492096771</v>
      </c>
    </row>
    <row r="100" spans="1:5" x14ac:dyDescent="0.2">
      <c r="A100" s="39" t="s">
        <v>151</v>
      </c>
      <c r="B100" s="40">
        <v>55.74071</v>
      </c>
      <c r="C100" s="41">
        <v>9.35</v>
      </c>
      <c r="D100" s="40">
        <v>4078.72</v>
      </c>
      <c r="E100" s="42">
        <f>D100/D104*100</f>
        <v>12.044409389201101</v>
      </c>
    </row>
    <row r="101" spans="1:5" x14ac:dyDescent="0.2">
      <c r="A101" s="39" t="s">
        <v>152</v>
      </c>
      <c r="B101" s="40">
        <v>36.813020000000002</v>
      </c>
      <c r="C101" s="41">
        <v>6.18</v>
      </c>
      <c r="D101" s="40">
        <v>3400.07</v>
      </c>
      <c r="E101" s="42">
        <f>D101/D104*100</f>
        <v>10.040364386852001</v>
      </c>
    </row>
    <row r="102" spans="1:5" x14ac:dyDescent="0.2">
      <c r="A102" s="39" t="s">
        <v>153</v>
      </c>
      <c r="B102" s="40">
        <v>52.145440000000001</v>
      </c>
      <c r="C102" s="41">
        <v>8.75</v>
      </c>
      <c r="D102" s="40">
        <v>7092.91</v>
      </c>
      <c r="E102" s="42">
        <f>D102/D104*100</f>
        <v>20.945274939382546</v>
      </c>
    </row>
    <row r="103" spans="1:5" x14ac:dyDescent="0.2">
      <c r="A103" s="39" t="s">
        <v>224</v>
      </c>
      <c r="B103" s="40">
        <v>8.3065040000000003</v>
      </c>
      <c r="C103" s="41">
        <v>1.39</v>
      </c>
      <c r="D103" s="40">
        <v>2671.18</v>
      </c>
      <c r="E103" s="42">
        <f>D103/D104*100</f>
        <v>7.8879612898767739</v>
      </c>
    </row>
    <row r="104" spans="1:5" x14ac:dyDescent="0.2">
      <c r="A104" s="43" t="s">
        <v>158</v>
      </c>
      <c r="B104" s="44">
        <f>SUM(B96:B103)</f>
        <v>595.99994000000004</v>
      </c>
      <c r="C104" s="45">
        <v>100</v>
      </c>
      <c r="D104" s="44">
        <f>SUM(D96:D103)</f>
        <v>33864.01</v>
      </c>
      <c r="E104" s="45">
        <f>SUM(E96:E103)</f>
        <v>99.999999999999986</v>
      </c>
    </row>
    <row r="105" spans="1:5" x14ac:dyDescent="0.2">
      <c r="A105" s="9" t="s">
        <v>265</v>
      </c>
    </row>
    <row r="106" spans="1:5" x14ac:dyDescent="0.2">
      <c r="A106" s="9" t="s">
        <v>268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workbookViewId="0"/>
  </sheetViews>
  <sheetFormatPr baseColWidth="10" defaultRowHeight="11.25" x14ac:dyDescent="0.2"/>
  <cols>
    <col min="1" max="1" width="34.5703125" style="22" customWidth="1"/>
    <col min="2" max="2" width="15.28515625" style="22" customWidth="1"/>
    <col min="3" max="3" width="14.85546875" style="22" customWidth="1"/>
    <col min="4" max="15" width="11.42578125" style="22"/>
    <col min="16" max="16384" width="11.42578125" style="12"/>
  </cols>
  <sheetData>
    <row r="1" spans="1:15" x14ac:dyDescent="0.2">
      <c r="A1" s="35" t="s">
        <v>262</v>
      </c>
      <c r="B1" s="2"/>
      <c r="C1" s="2"/>
      <c r="D1" s="2"/>
      <c r="E1" s="2"/>
      <c r="F1" s="2"/>
      <c r="G1" s="2"/>
      <c r="H1" s="2"/>
    </row>
    <row r="2" spans="1:15" x14ac:dyDescent="0.2">
      <c r="A2" s="2"/>
      <c r="B2" s="2"/>
      <c r="C2" s="2"/>
      <c r="D2" s="2"/>
      <c r="E2" s="2"/>
      <c r="F2" s="2"/>
      <c r="G2" s="2"/>
      <c r="H2" s="2"/>
    </row>
    <row r="3" spans="1:15" ht="27" customHeight="1" x14ac:dyDescent="0.2">
      <c r="A3" s="2"/>
      <c r="B3" s="203" t="s">
        <v>173</v>
      </c>
      <c r="C3" s="203"/>
      <c r="D3" s="203"/>
      <c r="E3" s="203"/>
      <c r="F3" s="203"/>
      <c r="G3" s="203"/>
      <c r="H3" s="203"/>
    </row>
    <row r="4" spans="1:15" s="56" customFormat="1" ht="42" customHeight="1" x14ac:dyDescent="0.25">
      <c r="A4" s="108" t="s">
        <v>231</v>
      </c>
      <c r="B4" s="107" t="s">
        <v>174</v>
      </c>
      <c r="C4" s="107" t="s">
        <v>175</v>
      </c>
      <c r="D4" s="107" t="s">
        <v>176</v>
      </c>
      <c r="E4" s="107" t="s">
        <v>177</v>
      </c>
      <c r="F4" s="119" t="s">
        <v>232</v>
      </c>
      <c r="G4" s="107" t="s">
        <v>136</v>
      </c>
      <c r="H4" s="109" t="s">
        <v>158</v>
      </c>
      <c r="I4" s="62"/>
      <c r="J4" s="62"/>
      <c r="K4" s="62"/>
      <c r="L4" s="62"/>
      <c r="M4" s="62"/>
      <c r="N4" s="62"/>
      <c r="O4" s="62"/>
    </row>
    <row r="5" spans="1:15" ht="18" customHeight="1" x14ac:dyDescent="0.2">
      <c r="A5" s="87" t="s">
        <v>178</v>
      </c>
      <c r="B5" s="82">
        <v>574620</v>
      </c>
      <c r="C5" s="82">
        <v>10490</v>
      </c>
      <c r="D5" s="82">
        <v>10490</v>
      </c>
      <c r="E5" s="82">
        <v>80</v>
      </c>
      <c r="F5" s="82">
        <v>595680</v>
      </c>
      <c r="G5" s="82">
        <v>4700</v>
      </c>
      <c r="H5" s="82">
        <v>600380</v>
      </c>
    </row>
    <row r="6" spans="1:15" ht="18" customHeight="1" x14ac:dyDescent="0.2">
      <c r="A6" s="43" t="s">
        <v>137</v>
      </c>
      <c r="B6" s="83">
        <v>285840</v>
      </c>
      <c r="C6" s="83">
        <v>3760</v>
      </c>
      <c r="D6" s="83">
        <v>5160</v>
      </c>
      <c r="E6" s="83">
        <v>30</v>
      </c>
      <c r="F6" s="83">
        <v>294790</v>
      </c>
      <c r="G6" s="84">
        <v>1410</v>
      </c>
      <c r="H6" s="83">
        <v>296200</v>
      </c>
    </row>
    <row r="7" spans="1:15" ht="18" customHeight="1" x14ac:dyDescent="0.2">
      <c r="A7" s="88" t="s">
        <v>179</v>
      </c>
      <c r="B7" s="85">
        <v>125280</v>
      </c>
      <c r="C7" s="85">
        <v>1180</v>
      </c>
      <c r="D7" s="85">
        <v>2450</v>
      </c>
      <c r="E7" s="85">
        <v>10</v>
      </c>
      <c r="F7" s="85">
        <v>128920</v>
      </c>
      <c r="G7" s="85">
        <v>780</v>
      </c>
      <c r="H7" s="85">
        <v>129700</v>
      </c>
    </row>
    <row r="8" spans="1:15" ht="18" customHeight="1" x14ac:dyDescent="0.2">
      <c r="A8" s="88" t="s">
        <v>180</v>
      </c>
      <c r="B8" s="85">
        <v>160560</v>
      </c>
      <c r="C8" s="85">
        <v>2580</v>
      </c>
      <c r="D8" s="85">
        <v>2710</v>
      </c>
      <c r="E8" s="85">
        <v>20</v>
      </c>
      <c r="F8" s="85">
        <v>165870</v>
      </c>
      <c r="G8" s="85">
        <v>630</v>
      </c>
      <c r="H8" s="85">
        <v>166500</v>
      </c>
    </row>
    <row r="9" spans="1:15" ht="18" customHeight="1" x14ac:dyDescent="0.2">
      <c r="A9" s="43" t="s">
        <v>131</v>
      </c>
      <c r="B9" s="83">
        <v>162740</v>
      </c>
      <c r="C9" s="83">
        <v>3680</v>
      </c>
      <c r="D9" s="83">
        <v>3500</v>
      </c>
      <c r="E9" s="83">
        <v>20</v>
      </c>
      <c r="F9" s="83">
        <v>169940</v>
      </c>
      <c r="G9" s="84">
        <v>1810</v>
      </c>
      <c r="H9" s="83">
        <v>171750</v>
      </c>
    </row>
    <row r="10" spans="1:15" ht="18" customHeight="1" x14ac:dyDescent="0.2">
      <c r="A10" s="43" t="s">
        <v>130</v>
      </c>
      <c r="B10" s="83">
        <v>126040</v>
      </c>
      <c r="C10" s="83">
        <v>3050</v>
      </c>
      <c r="D10" s="83">
        <v>1830</v>
      </c>
      <c r="E10" s="83">
        <v>30</v>
      </c>
      <c r="F10" s="83">
        <v>130950</v>
      </c>
      <c r="G10" s="84">
        <v>1480</v>
      </c>
      <c r="H10" s="83">
        <v>132430</v>
      </c>
    </row>
    <row r="11" spans="1:15" ht="18" customHeight="1" x14ac:dyDescent="0.2">
      <c r="A11" s="43" t="s">
        <v>126</v>
      </c>
      <c r="B11" s="86">
        <v>7290</v>
      </c>
      <c r="C11" s="86">
        <v>980</v>
      </c>
      <c r="D11" s="86">
        <v>100</v>
      </c>
      <c r="E11" s="86">
        <v>0</v>
      </c>
      <c r="F11" s="82">
        <v>8370</v>
      </c>
      <c r="G11" s="86">
        <v>130</v>
      </c>
      <c r="H11" s="86">
        <v>8500</v>
      </c>
    </row>
    <row r="12" spans="1:15" ht="18" customHeight="1" x14ac:dyDescent="0.2">
      <c r="A12" s="43" t="s">
        <v>128</v>
      </c>
      <c r="B12" s="86">
        <v>105480</v>
      </c>
      <c r="C12" s="86">
        <v>720</v>
      </c>
      <c r="D12" s="86">
        <v>60</v>
      </c>
      <c r="E12" s="86">
        <v>0</v>
      </c>
      <c r="F12" s="82">
        <v>106260</v>
      </c>
      <c r="G12" s="86">
        <v>2990</v>
      </c>
      <c r="H12" s="86">
        <v>109250</v>
      </c>
    </row>
    <row r="13" spans="1:15" ht="18" customHeight="1" x14ac:dyDescent="0.2">
      <c r="A13" s="43" t="s">
        <v>181</v>
      </c>
      <c r="B13" s="86">
        <v>33560</v>
      </c>
      <c r="C13" s="86">
        <v>10</v>
      </c>
      <c r="D13" s="86">
        <v>40</v>
      </c>
      <c r="E13" s="86">
        <v>0</v>
      </c>
      <c r="F13" s="82">
        <v>33610</v>
      </c>
      <c r="G13" s="86">
        <v>250</v>
      </c>
      <c r="H13" s="86">
        <v>33860</v>
      </c>
    </row>
    <row r="14" spans="1:15" ht="18" customHeight="1" x14ac:dyDescent="0.2">
      <c r="A14" s="43" t="s">
        <v>182</v>
      </c>
      <c r="B14" s="82">
        <v>720950</v>
      </c>
      <c r="C14" s="82">
        <v>12200</v>
      </c>
      <c r="D14" s="82">
        <v>10690</v>
      </c>
      <c r="E14" s="82">
        <v>80</v>
      </c>
      <c r="F14" s="82">
        <v>743920</v>
      </c>
      <c r="G14" s="82">
        <v>8070</v>
      </c>
      <c r="H14" s="82">
        <v>751990</v>
      </c>
    </row>
    <row r="15" spans="1:15" ht="18" customHeight="1" x14ac:dyDescent="0.2">
      <c r="A15" s="43" t="s">
        <v>183</v>
      </c>
      <c r="B15" s="86">
        <v>0</v>
      </c>
      <c r="C15" s="86">
        <v>0</v>
      </c>
      <c r="D15" s="86">
        <v>4860</v>
      </c>
      <c r="E15" s="86">
        <v>0</v>
      </c>
      <c r="F15" s="82">
        <v>4860</v>
      </c>
      <c r="G15" s="86">
        <v>0</v>
      </c>
      <c r="H15" s="86">
        <v>4860</v>
      </c>
    </row>
    <row r="16" spans="1:15" ht="18" customHeight="1" x14ac:dyDescent="0.2">
      <c r="A16" s="43" t="s">
        <v>158</v>
      </c>
      <c r="B16" s="82">
        <v>720950</v>
      </c>
      <c r="C16" s="82">
        <v>12200</v>
      </c>
      <c r="D16" s="82">
        <v>15550</v>
      </c>
      <c r="E16" s="82">
        <v>80</v>
      </c>
      <c r="F16" s="82">
        <v>748780</v>
      </c>
      <c r="G16" s="82">
        <v>8070</v>
      </c>
      <c r="H16" s="82">
        <v>756850</v>
      </c>
    </row>
    <row r="17" spans="1:15" x14ac:dyDescent="0.2">
      <c r="A17" s="3" t="s">
        <v>184</v>
      </c>
      <c r="B17" s="4"/>
      <c r="C17" s="4"/>
      <c r="D17" s="4"/>
      <c r="E17" s="4"/>
      <c r="F17" s="4"/>
      <c r="G17" s="4"/>
      <c r="H17" s="4"/>
    </row>
    <row r="18" spans="1:15" x14ac:dyDescent="0.2">
      <c r="A18" s="6" t="s">
        <v>185</v>
      </c>
      <c r="B18" s="2"/>
      <c r="C18" s="2"/>
      <c r="D18" s="2"/>
      <c r="E18" s="2"/>
      <c r="F18" s="2"/>
      <c r="G18" s="2"/>
      <c r="H18" s="2"/>
    </row>
    <row r="19" spans="1:15" s="100" customFormat="1" x14ac:dyDescent="0.2">
      <c r="A19" s="9" t="s">
        <v>267</v>
      </c>
      <c r="B19" s="121"/>
      <c r="C19" s="121"/>
      <c r="D19" s="46"/>
      <c r="E19" s="46"/>
      <c r="F19" s="46"/>
      <c r="G19" s="46"/>
      <c r="H19" s="46"/>
      <c r="I19" s="22"/>
      <c r="J19" s="22"/>
      <c r="K19" s="22"/>
      <c r="L19" s="22"/>
      <c r="M19" s="22"/>
      <c r="N19" s="22"/>
      <c r="O19" s="22"/>
    </row>
    <row r="20" spans="1:15" x14ac:dyDescent="0.2">
      <c r="A20" s="6" t="s">
        <v>226</v>
      </c>
      <c r="B20" s="2"/>
      <c r="C20" s="2"/>
      <c r="D20" s="2"/>
      <c r="E20" s="2"/>
      <c r="F20" s="2"/>
      <c r="G20" s="2"/>
      <c r="H20" s="2"/>
    </row>
    <row r="21" spans="1:15" x14ac:dyDescent="0.2">
      <c r="A21" s="6"/>
      <c r="B21" s="2"/>
      <c r="C21" s="2"/>
      <c r="D21" s="2"/>
      <c r="E21" s="2"/>
      <c r="F21" s="2"/>
      <c r="G21" s="2"/>
      <c r="H21" s="2"/>
    </row>
  </sheetData>
  <mergeCells count="1">
    <mergeCell ref="B3:H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1"/>
  <sheetViews>
    <sheetView workbookViewId="0"/>
  </sheetViews>
  <sheetFormatPr baseColWidth="10" defaultRowHeight="11.25" x14ac:dyDescent="0.2"/>
  <cols>
    <col min="1" max="1" width="49" style="54" customWidth="1"/>
    <col min="2" max="7" width="11.140625" style="2" customWidth="1"/>
    <col min="8" max="15" width="11.42578125" style="22"/>
    <col min="16" max="16384" width="11.42578125" style="12"/>
  </cols>
  <sheetData>
    <row r="1" spans="1:15" ht="15" customHeight="1" x14ac:dyDescent="0.2">
      <c r="A1" s="50" t="s">
        <v>251</v>
      </c>
    </row>
    <row r="3" spans="1:15" x14ac:dyDescent="0.2">
      <c r="A3" s="34" t="s">
        <v>133</v>
      </c>
    </row>
    <row r="4" spans="1:15" s="49" customFormat="1" ht="22.5" x14ac:dyDescent="0.2">
      <c r="A4" s="38" t="s">
        <v>138</v>
      </c>
      <c r="B4" s="21" t="s">
        <v>134</v>
      </c>
      <c r="C4" s="21" t="s">
        <v>135</v>
      </c>
      <c r="D4" s="21" t="s">
        <v>243</v>
      </c>
      <c r="E4" s="119" t="s">
        <v>232</v>
      </c>
      <c r="F4" s="21" t="s">
        <v>136</v>
      </c>
      <c r="G4" s="99" t="s">
        <v>158</v>
      </c>
      <c r="H4" s="55"/>
      <c r="I4" s="55"/>
      <c r="J4" s="55"/>
      <c r="K4" s="55"/>
      <c r="L4" s="55"/>
      <c r="M4" s="55"/>
      <c r="N4" s="55"/>
      <c r="O4" s="55"/>
    </row>
    <row r="5" spans="1:15" s="49" customFormat="1" x14ac:dyDescent="0.2">
      <c r="A5" s="51" t="s">
        <v>139</v>
      </c>
      <c r="B5" s="52">
        <v>4414.68</v>
      </c>
      <c r="C5" s="52">
        <v>5071.51</v>
      </c>
      <c r="D5" s="52">
        <v>1058.5999999999999</v>
      </c>
      <c r="E5" s="52">
        <v>10544.790999999999</v>
      </c>
      <c r="F5" s="52">
        <v>56.209000000000003</v>
      </c>
      <c r="G5" s="52">
        <v>10601</v>
      </c>
      <c r="H5" s="55"/>
      <c r="I5" s="55"/>
      <c r="J5" s="55"/>
      <c r="K5" s="55"/>
      <c r="L5" s="55"/>
      <c r="M5" s="55"/>
      <c r="N5" s="55"/>
      <c r="O5" s="55"/>
    </row>
    <row r="6" spans="1:15" s="49" customFormat="1" x14ac:dyDescent="0.2">
      <c r="A6" s="51" t="s">
        <v>140</v>
      </c>
      <c r="B6" s="52">
        <v>7138.06</v>
      </c>
      <c r="C6" s="52">
        <v>2320.3000000000002</v>
      </c>
      <c r="D6" s="52">
        <v>1059.83</v>
      </c>
      <c r="E6" s="52">
        <v>10518.1973</v>
      </c>
      <c r="F6" s="52">
        <v>82.802700000000002</v>
      </c>
      <c r="G6" s="52">
        <v>10601</v>
      </c>
      <c r="H6" s="55"/>
      <c r="I6" s="55"/>
      <c r="J6" s="55"/>
      <c r="K6" s="55"/>
      <c r="L6" s="55"/>
      <c r="M6" s="55"/>
      <c r="N6" s="55"/>
      <c r="O6" s="55"/>
    </row>
    <row r="7" spans="1:15" s="49" customFormat="1" x14ac:dyDescent="0.2">
      <c r="A7" s="51" t="s">
        <v>141</v>
      </c>
      <c r="B7" s="52">
        <v>7340.08</v>
      </c>
      <c r="C7" s="52">
        <v>2100.09</v>
      </c>
      <c r="D7" s="52">
        <v>1089.96</v>
      </c>
      <c r="E7" s="52">
        <v>10530.125700000001</v>
      </c>
      <c r="F7" s="52">
        <v>70.874300000000005</v>
      </c>
      <c r="G7" s="52">
        <v>10601</v>
      </c>
      <c r="H7" s="55"/>
      <c r="I7" s="55"/>
      <c r="J7" s="55"/>
      <c r="K7" s="55"/>
      <c r="L7" s="55"/>
      <c r="M7" s="55"/>
      <c r="N7" s="55"/>
      <c r="O7" s="55"/>
    </row>
    <row r="8" spans="1:15" s="49" customFormat="1" x14ac:dyDescent="0.2">
      <c r="A8" s="51" t="s">
        <v>142</v>
      </c>
      <c r="B8" s="52">
        <v>6040.77</v>
      </c>
      <c r="C8" s="52">
        <v>3676.78</v>
      </c>
      <c r="D8" s="52">
        <v>815.577</v>
      </c>
      <c r="E8" s="52">
        <v>10533.126</v>
      </c>
      <c r="F8" s="52">
        <v>67.873999999999995</v>
      </c>
      <c r="G8" s="52">
        <v>10601</v>
      </c>
      <c r="H8" s="55"/>
      <c r="I8" s="55"/>
      <c r="J8" s="55"/>
      <c r="K8" s="55"/>
      <c r="L8" s="55"/>
      <c r="M8" s="55"/>
      <c r="N8" s="55"/>
      <c r="O8" s="55"/>
    </row>
    <row r="9" spans="1:15" s="49" customFormat="1" x14ac:dyDescent="0.2">
      <c r="A9" s="51" t="s">
        <v>143</v>
      </c>
      <c r="B9" s="52">
        <v>4403.54</v>
      </c>
      <c r="C9" s="52">
        <v>5370.92</v>
      </c>
      <c r="D9" s="52">
        <v>762.28599999999994</v>
      </c>
      <c r="E9" s="52">
        <v>10536.7539</v>
      </c>
      <c r="F9" s="52">
        <v>64.246099999999998</v>
      </c>
      <c r="G9" s="52">
        <v>10601</v>
      </c>
      <c r="H9" s="55"/>
      <c r="I9" s="55"/>
      <c r="J9" s="55"/>
      <c r="K9" s="55"/>
      <c r="L9" s="55"/>
      <c r="M9" s="55"/>
      <c r="N9" s="55"/>
      <c r="O9" s="55"/>
    </row>
    <row r="10" spans="1:15" s="49" customFormat="1" x14ac:dyDescent="0.2">
      <c r="A10" s="51" t="s">
        <v>144</v>
      </c>
      <c r="B10" s="52">
        <v>4299.42</v>
      </c>
      <c r="C10" s="52">
        <v>4728.32</v>
      </c>
      <c r="D10" s="52">
        <v>1472.01</v>
      </c>
      <c r="E10" s="52">
        <v>10499.742</v>
      </c>
      <c r="F10" s="52">
        <v>101.258</v>
      </c>
      <c r="G10" s="52">
        <v>10601</v>
      </c>
      <c r="H10" s="55"/>
      <c r="I10" s="55"/>
      <c r="J10" s="55"/>
      <c r="K10" s="55"/>
      <c r="L10" s="55"/>
      <c r="M10" s="55"/>
      <c r="N10" s="55"/>
      <c r="O10" s="55"/>
    </row>
    <row r="11" spans="1:15" s="49" customFormat="1" x14ac:dyDescent="0.2">
      <c r="A11" s="130" t="s">
        <v>244</v>
      </c>
      <c r="B11" s="129"/>
      <c r="C11" s="129"/>
      <c r="D11" s="129"/>
      <c r="E11" s="129"/>
      <c r="F11" s="129"/>
      <c r="G11" s="129"/>
      <c r="H11" s="55"/>
      <c r="I11" s="55"/>
      <c r="J11" s="55"/>
      <c r="K11" s="55"/>
      <c r="L11" s="55"/>
      <c r="M11" s="55"/>
      <c r="N11" s="55"/>
      <c r="O11" s="55"/>
    </row>
    <row r="12" spans="1:15" x14ac:dyDescent="0.2">
      <c r="A12" s="9" t="s">
        <v>265</v>
      </c>
    </row>
    <row r="13" spans="1:15" ht="15" customHeight="1" x14ac:dyDescent="0.2">
      <c r="A13" s="9" t="s">
        <v>266</v>
      </c>
    </row>
    <row r="14" spans="1:15" ht="13.5" customHeight="1" x14ac:dyDescent="0.2">
      <c r="A14" s="9"/>
    </row>
    <row r="16" spans="1:15" x14ac:dyDescent="0.2">
      <c r="A16" s="34" t="s">
        <v>137</v>
      </c>
    </row>
    <row r="17" spans="1:15" ht="22.5" x14ac:dyDescent="0.2">
      <c r="A17" s="38" t="s">
        <v>138</v>
      </c>
      <c r="B17" s="21" t="s">
        <v>134</v>
      </c>
      <c r="C17" s="21" t="s">
        <v>135</v>
      </c>
      <c r="D17" s="21" t="s">
        <v>243</v>
      </c>
      <c r="E17" s="119" t="s">
        <v>232</v>
      </c>
      <c r="F17" s="21" t="s">
        <v>136</v>
      </c>
      <c r="G17" s="21" t="s">
        <v>158</v>
      </c>
    </row>
    <row r="18" spans="1:15" x14ac:dyDescent="0.2">
      <c r="A18" s="51" t="s">
        <v>139</v>
      </c>
      <c r="B18" s="52">
        <v>871.96900000000005</v>
      </c>
      <c r="C18" s="52">
        <v>2028.28</v>
      </c>
      <c r="D18" s="52">
        <v>430.779</v>
      </c>
      <c r="E18" s="52">
        <v>3331.0248999999999</v>
      </c>
      <c r="F18" s="52">
        <v>12.975099999999999</v>
      </c>
      <c r="G18" s="52">
        <v>3344</v>
      </c>
    </row>
    <row r="19" spans="1:15" x14ac:dyDescent="0.2">
      <c r="A19" s="51" t="s">
        <v>140</v>
      </c>
      <c r="B19" s="52">
        <v>2192.17</v>
      </c>
      <c r="C19" s="52">
        <v>728.64400000000001</v>
      </c>
      <c r="D19" s="52">
        <v>403.85899999999998</v>
      </c>
      <c r="E19" s="52">
        <v>3324.6678999999999</v>
      </c>
      <c r="F19" s="52">
        <v>19.332100000000001</v>
      </c>
      <c r="G19" s="52">
        <v>3344</v>
      </c>
    </row>
    <row r="20" spans="1:15" x14ac:dyDescent="0.2">
      <c r="A20" s="51" t="s">
        <v>141</v>
      </c>
      <c r="B20" s="52">
        <v>2173.7600000000002</v>
      </c>
      <c r="C20" s="52">
        <v>704.88099999999997</v>
      </c>
      <c r="D20" s="52">
        <v>448.46199999999999</v>
      </c>
      <c r="E20" s="52">
        <v>3327.1077</v>
      </c>
      <c r="F20" s="52">
        <v>16.892299999999999</v>
      </c>
      <c r="G20" s="52">
        <v>3344</v>
      </c>
    </row>
    <row r="21" spans="1:15" x14ac:dyDescent="0.2">
      <c r="A21" s="51" t="s">
        <v>142</v>
      </c>
      <c r="B21" s="52">
        <v>1433.27</v>
      </c>
      <c r="C21" s="52">
        <v>1584.1</v>
      </c>
      <c r="D21" s="52">
        <v>308.63499999999999</v>
      </c>
      <c r="E21" s="52">
        <v>3326.0097999999998</v>
      </c>
      <c r="F21" s="52">
        <v>17.990200000000002</v>
      </c>
      <c r="G21" s="52">
        <v>3344</v>
      </c>
    </row>
    <row r="22" spans="1:15" x14ac:dyDescent="0.2">
      <c r="A22" s="51" t="s">
        <v>143</v>
      </c>
      <c r="B22" s="52">
        <v>1122.5</v>
      </c>
      <c r="C22" s="52">
        <v>1920.29</v>
      </c>
      <c r="D22" s="52">
        <v>285.64999999999998</v>
      </c>
      <c r="E22" s="52">
        <v>3328.4389000000001</v>
      </c>
      <c r="F22" s="52">
        <v>15.5611</v>
      </c>
      <c r="G22" s="52">
        <v>3344</v>
      </c>
    </row>
    <row r="23" spans="1:15" x14ac:dyDescent="0.2">
      <c r="A23" s="51" t="s">
        <v>144</v>
      </c>
      <c r="B23" s="52">
        <v>1043.47</v>
      </c>
      <c r="C23" s="52">
        <v>1540.77</v>
      </c>
      <c r="D23" s="52">
        <v>737.62599999999998</v>
      </c>
      <c r="E23" s="52">
        <v>3321.8620999999998</v>
      </c>
      <c r="F23" s="52">
        <v>22.137899999999998</v>
      </c>
      <c r="G23" s="52">
        <v>3344</v>
      </c>
    </row>
    <row r="24" spans="1:15" s="49" customFormat="1" x14ac:dyDescent="0.2">
      <c r="A24" s="130" t="s">
        <v>244</v>
      </c>
      <c r="B24" s="129"/>
      <c r="C24" s="129"/>
      <c r="D24" s="129"/>
      <c r="E24" s="129"/>
      <c r="F24" s="129"/>
      <c r="G24" s="129"/>
      <c r="H24" s="55"/>
      <c r="I24" s="55"/>
      <c r="J24" s="55"/>
      <c r="K24" s="55"/>
      <c r="L24" s="55"/>
      <c r="M24" s="55"/>
      <c r="N24" s="55"/>
      <c r="O24" s="55"/>
    </row>
    <row r="25" spans="1:15" x14ac:dyDescent="0.2">
      <c r="A25" s="9" t="s">
        <v>265</v>
      </c>
    </row>
    <row r="26" spans="1:15" ht="12" customHeight="1" x14ac:dyDescent="0.2">
      <c r="A26" s="9" t="s">
        <v>266</v>
      </c>
    </row>
    <row r="27" spans="1:15" ht="12.75" customHeight="1" x14ac:dyDescent="0.2">
      <c r="A27" s="9"/>
    </row>
    <row r="29" spans="1:15" x14ac:dyDescent="0.2">
      <c r="A29" s="34" t="s">
        <v>131</v>
      </c>
    </row>
    <row r="30" spans="1:15" ht="22.5" x14ac:dyDescent="0.2">
      <c r="A30" s="38" t="s">
        <v>138</v>
      </c>
      <c r="B30" s="21" t="s">
        <v>134</v>
      </c>
      <c r="C30" s="21" t="s">
        <v>135</v>
      </c>
      <c r="D30" s="21" t="s">
        <v>243</v>
      </c>
      <c r="E30" s="119" t="s">
        <v>232</v>
      </c>
      <c r="F30" s="21" t="s">
        <v>136</v>
      </c>
      <c r="G30" s="21" t="s">
        <v>158</v>
      </c>
    </row>
    <row r="31" spans="1:15" x14ac:dyDescent="0.2">
      <c r="A31" s="51" t="s">
        <v>139</v>
      </c>
      <c r="B31" s="52">
        <v>747.05100000000004</v>
      </c>
      <c r="C31" s="52">
        <v>1488.27</v>
      </c>
      <c r="D31" s="52">
        <v>34.253100000000003</v>
      </c>
      <c r="E31" s="52">
        <v>2269.5706</v>
      </c>
      <c r="F31" s="52">
        <v>17.429400000000001</v>
      </c>
      <c r="G31" s="52">
        <v>2287</v>
      </c>
    </row>
    <row r="32" spans="1:15" x14ac:dyDescent="0.2">
      <c r="A32" s="51" t="s">
        <v>140</v>
      </c>
      <c r="B32" s="52">
        <v>1493.35</v>
      </c>
      <c r="C32" s="52">
        <v>698.245</v>
      </c>
      <c r="D32" s="52">
        <v>65.430400000000006</v>
      </c>
      <c r="E32" s="52">
        <v>2257.0218</v>
      </c>
      <c r="F32" s="52">
        <v>29.978200000000001</v>
      </c>
      <c r="G32" s="52">
        <v>2287</v>
      </c>
    </row>
    <row r="33" spans="1:15" x14ac:dyDescent="0.2">
      <c r="A33" s="51" t="s">
        <v>141</v>
      </c>
      <c r="B33" s="52">
        <v>1549.28</v>
      </c>
      <c r="C33" s="52">
        <v>652.33900000000006</v>
      </c>
      <c r="D33" s="52">
        <v>56.956400000000002</v>
      </c>
      <c r="E33" s="52">
        <v>2258.5718999999999</v>
      </c>
      <c r="F33" s="52">
        <v>28.428100000000001</v>
      </c>
      <c r="G33" s="52">
        <v>2287</v>
      </c>
    </row>
    <row r="34" spans="1:15" x14ac:dyDescent="0.2">
      <c r="A34" s="51" t="s">
        <v>142</v>
      </c>
      <c r="B34" s="52">
        <v>1178.07</v>
      </c>
      <c r="C34" s="52">
        <v>1046.1099999999999</v>
      </c>
      <c r="D34" s="52">
        <v>38.491900000000001</v>
      </c>
      <c r="E34" s="52">
        <v>2262.6734000000001</v>
      </c>
      <c r="F34" s="52">
        <v>24.326599999999999</v>
      </c>
      <c r="G34" s="52">
        <v>2287</v>
      </c>
    </row>
    <row r="35" spans="1:15" x14ac:dyDescent="0.2">
      <c r="A35" s="51" t="s">
        <v>143</v>
      </c>
      <c r="B35" s="52">
        <v>572.03099999999995</v>
      </c>
      <c r="C35" s="52">
        <v>1671.45</v>
      </c>
      <c r="D35" s="52">
        <v>20.370799999999999</v>
      </c>
      <c r="E35" s="52">
        <v>2263.8503000000001</v>
      </c>
      <c r="F35" s="52">
        <v>23.149699999999999</v>
      </c>
      <c r="G35" s="52">
        <v>2287</v>
      </c>
    </row>
    <row r="36" spans="1:15" x14ac:dyDescent="0.2">
      <c r="A36" s="51" t="s">
        <v>144</v>
      </c>
      <c r="B36" s="52">
        <v>724.81899999999996</v>
      </c>
      <c r="C36" s="52">
        <v>1431.39</v>
      </c>
      <c r="D36" s="52">
        <v>100.672</v>
      </c>
      <c r="E36" s="52">
        <v>2256.8789999999999</v>
      </c>
      <c r="F36" s="52">
        <v>30.120999999999999</v>
      </c>
      <c r="G36" s="52">
        <v>2287</v>
      </c>
    </row>
    <row r="37" spans="1:15" s="49" customFormat="1" x14ac:dyDescent="0.2">
      <c r="A37" s="130" t="s">
        <v>244</v>
      </c>
      <c r="B37" s="129"/>
      <c r="C37" s="129"/>
      <c r="D37" s="129"/>
      <c r="E37" s="129"/>
      <c r="F37" s="129"/>
      <c r="G37" s="129"/>
      <c r="H37" s="55"/>
      <c r="I37" s="55"/>
      <c r="J37" s="55"/>
      <c r="K37" s="55"/>
      <c r="L37" s="55"/>
      <c r="M37" s="55"/>
      <c r="N37" s="55"/>
      <c r="O37" s="55"/>
    </row>
    <row r="38" spans="1:15" x14ac:dyDescent="0.2">
      <c r="A38" s="9" t="s">
        <v>265</v>
      </c>
      <c r="B38" s="53"/>
      <c r="C38" s="53"/>
      <c r="D38" s="53"/>
      <c r="E38" s="53"/>
      <c r="F38" s="53"/>
      <c r="G38" s="53"/>
    </row>
    <row r="39" spans="1:15" ht="9.75" customHeight="1" x14ac:dyDescent="0.2">
      <c r="A39" s="9" t="s">
        <v>266</v>
      </c>
    </row>
    <row r="42" spans="1:15" x14ac:dyDescent="0.2">
      <c r="A42" s="34" t="s">
        <v>130</v>
      </c>
    </row>
    <row r="43" spans="1:15" ht="22.5" x14ac:dyDescent="0.2">
      <c r="A43" s="38" t="s">
        <v>138</v>
      </c>
      <c r="B43" s="21" t="s">
        <v>134</v>
      </c>
      <c r="C43" s="21" t="s">
        <v>135</v>
      </c>
      <c r="D43" s="21" t="s">
        <v>243</v>
      </c>
      <c r="E43" s="119" t="s">
        <v>232</v>
      </c>
      <c r="F43" s="21" t="s">
        <v>136</v>
      </c>
      <c r="G43" s="21" t="s">
        <v>158</v>
      </c>
    </row>
    <row r="44" spans="1:15" x14ac:dyDescent="0.2">
      <c r="A44" s="51" t="s">
        <v>139</v>
      </c>
      <c r="B44" s="52">
        <v>556.49400000000003</v>
      </c>
      <c r="C44" s="52">
        <v>1168.7</v>
      </c>
      <c r="D44" s="52">
        <v>31.936900000000001</v>
      </c>
      <c r="E44" s="52">
        <v>1757.1279</v>
      </c>
      <c r="F44" s="52">
        <v>11.8721</v>
      </c>
      <c r="G44" s="52">
        <v>1769</v>
      </c>
    </row>
    <row r="45" spans="1:15" x14ac:dyDescent="0.2">
      <c r="A45" s="51" t="s">
        <v>140</v>
      </c>
      <c r="B45" s="52">
        <v>996.25</v>
      </c>
      <c r="C45" s="52">
        <v>692.18499999999995</v>
      </c>
      <c r="D45" s="52">
        <v>63.612900000000003</v>
      </c>
      <c r="E45" s="52">
        <v>1752.048</v>
      </c>
      <c r="F45" s="52">
        <v>16.952000000000002</v>
      </c>
      <c r="G45" s="52">
        <v>1769</v>
      </c>
    </row>
    <row r="46" spans="1:15" x14ac:dyDescent="0.2">
      <c r="A46" s="51" t="s">
        <v>141</v>
      </c>
      <c r="B46" s="52">
        <v>1184.29</v>
      </c>
      <c r="C46" s="52">
        <v>520.95399999999995</v>
      </c>
      <c r="D46" s="52">
        <v>53.560699999999997</v>
      </c>
      <c r="E46" s="52">
        <v>1758.8</v>
      </c>
      <c r="F46" s="52">
        <v>10.199999999999999</v>
      </c>
      <c r="G46" s="52">
        <v>1769</v>
      </c>
    </row>
    <row r="47" spans="1:15" x14ac:dyDescent="0.2">
      <c r="A47" s="51" t="s">
        <v>142</v>
      </c>
      <c r="B47" s="52">
        <v>1113.96</v>
      </c>
      <c r="C47" s="52">
        <v>606.23900000000003</v>
      </c>
      <c r="D47" s="52">
        <v>38.5976</v>
      </c>
      <c r="E47" s="52">
        <v>1758.7967000000001</v>
      </c>
      <c r="F47" s="52">
        <v>10.2033</v>
      </c>
      <c r="G47" s="52">
        <v>1769</v>
      </c>
    </row>
    <row r="48" spans="1:15" x14ac:dyDescent="0.2">
      <c r="A48" s="51" t="s">
        <v>143</v>
      </c>
      <c r="B48" s="52">
        <v>325.56299999999999</v>
      </c>
      <c r="C48" s="52">
        <v>1418.12</v>
      </c>
      <c r="D48" s="52">
        <v>15.1386</v>
      </c>
      <c r="E48" s="52">
        <v>1758.8185000000001</v>
      </c>
      <c r="F48" s="52">
        <v>10.1815</v>
      </c>
      <c r="G48" s="52">
        <v>1769</v>
      </c>
    </row>
    <row r="49" spans="1:15" x14ac:dyDescent="0.2">
      <c r="A49" s="51" t="s">
        <v>144</v>
      </c>
      <c r="B49" s="52">
        <v>508.25099999999998</v>
      </c>
      <c r="C49" s="52">
        <v>1191.95</v>
      </c>
      <c r="D49" s="52">
        <v>45.199199999999998</v>
      </c>
      <c r="E49" s="52">
        <v>1745.3992000000001</v>
      </c>
      <c r="F49" s="52">
        <v>23.6008</v>
      </c>
      <c r="G49" s="52">
        <v>1769</v>
      </c>
    </row>
    <row r="50" spans="1:15" s="49" customFormat="1" x14ac:dyDescent="0.2">
      <c r="A50" s="130" t="s">
        <v>244</v>
      </c>
      <c r="B50" s="129"/>
      <c r="C50" s="129"/>
      <c r="D50" s="129"/>
      <c r="E50" s="129"/>
      <c r="F50" s="129"/>
      <c r="G50" s="129"/>
      <c r="H50" s="55"/>
      <c r="I50" s="55"/>
      <c r="J50" s="55"/>
      <c r="K50" s="55"/>
      <c r="L50" s="55"/>
      <c r="M50" s="55"/>
      <c r="N50" s="55"/>
      <c r="O50" s="55"/>
    </row>
    <row r="51" spans="1:15" x14ac:dyDescent="0.2">
      <c r="A51" s="9" t="s">
        <v>265</v>
      </c>
      <c r="B51" s="53"/>
      <c r="C51" s="53"/>
      <c r="D51" s="53"/>
      <c r="E51" s="53"/>
      <c r="F51" s="53"/>
      <c r="G51" s="53"/>
    </row>
    <row r="52" spans="1:15" ht="9.75" customHeight="1" x14ac:dyDescent="0.2">
      <c r="A52" s="9" t="s">
        <v>266</v>
      </c>
    </row>
    <row r="53" spans="1:15" ht="9.75" customHeight="1" x14ac:dyDescent="0.2">
      <c r="A53" s="9"/>
    </row>
    <row r="55" spans="1:15" x14ac:dyDescent="0.2">
      <c r="A55" s="34" t="s">
        <v>126</v>
      </c>
    </row>
    <row r="56" spans="1:15" ht="22.5" x14ac:dyDescent="0.2">
      <c r="A56" s="38" t="s">
        <v>138</v>
      </c>
      <c r="B56" s="21" t="s">
        <v>134</v>
      </c>
      <c r="C56" s="21" t="s">
        <v>135</v>
      </c>
      <c r="D56" s="21" t="s">
        <v>243</v>
      </c>
      <c r="E56" s="119" t="s">
        <v>232</v>
      </c>
      <c r="F56" s="21" t="s">
        <v>136</v>
      </c>
      <c r="G56" s="21" t="s">
        <v>158</v>
      </c>
    </row>
    <row r="57" spans="1:15" x14ac:dyDescent="0.2">
      <c r="A57" s="51" t="s">
        <v>139</v>
      </c>
      <c r="B57" s="52">
        <v>240.16300000000001</v>
      </c>
      <c r="C57" s="52">
        <v>57.035699999999999</v>
      </c>
      <c r="D57" s="52">
        <v>34.430399999999999</v>
      </c>
      <c r="E57" s="52">
        <v>331.62900000000002</v>
      </c>
      <c r="F57" s="52">
        <v>6.3710000000000004</v>
      </c>
      <c r="G57" s="52">
        <v>338</v>
      </c>
    </row>
    <row r="58" spans="1:15" x14ac:dyDescent="0.2">
      <c r="A58" s="51" t="s">
        <v>140</v>
      </c>
      <c r="B58" s="52">
        <v>265.71699999999998</v>
      </c>
      <c r="C58" s="52">
        <v>33.268900000000002</v>
      </c>
      <c r="D58" s="52">
        <v>32.642699999999998</v>
      </c>
      <c r="E58" s="52">
        <v>331.62900000000002</v>
      </c>
      <c r="F58" s="52">
        <v>6.3710000000000004</v>
      </c>
      <c r="G58" s="52">
        <v>338</v>
      </c>
    </row>
    <row r="59" spans="1:15" x14ac:dyDescent="0.2">
      <c r="A59" s="51" t="s">
        <v>141</v>
      </c>
      <c r="B59" s="52">
        <v>271.42700000000002</v>
      </c>
      <c r="C59" s="52">
        <v>32.431600000000003</v>
      </c>
      <c r="D59" s="52">
        <v>27.770600000000002</v>
      </c>
      <c r="E59" s="52">
        <v>331.62900000000002</v>
      </c>
      <c r="F59" s="52">
        <v>6.3710000000000004</v>
      </c>
      <c r="G59" s="52">
        <v>338</v>
      </c>
    </row>
    <row r="60" spans="1:15" x14ac:dyDescent="0.2">
      <c r="A60" s="51" t="s">
        <v>142</v>
      </c>
      <c r="B60" s="52">
        <v>251.518</v>
      </c>
      <c r="C60" s="52">
        <v>57.7652</v>
      </c>
      <c r="D60" s="52">
        <v>22.345800000000001</v>
      </c>
      <c r="E60" s="52">
        <v>331.62900000000002</v>
      </c>
      <c r="F60" s="52">
        <v>6.3710000000000004</v>
      </c>
      <c r="G60" s="52">
        <v>338</v>
      </c>
    </row>
    <row r="61" spans="1:15" x14ac:dyDescent="0.2">
      <c r="A61" s="51" t="s">
        <v>143</v>
      </c>
      <c r="B61" s="52">
        <v>245.07599999999999</v>
      </c>
      <c r="C61" s="52">
        <v>62.208199999999998</v>
      </c>
      <c r="D61" s="52">
        <v>24.3446</v>
      </c>
      <c r="E61" s="52">
        <v>331.62900000000002</v>
      </c>
      <c r="F61" s="52">
        <v>6.3710000000000004</v>
      </c>
      <c r="G61" s="52">
        <v>338</v>
      </c>
    </row>
    <row r="62" spans="1:15" x14ac:dyDescent="0.2">
      <c r="A62" s="51" t="s">
        <v>144</v>
      </c>
      <c r="B62" s="52">
        <v>236.226</v>
      </c>
      <c r="C62" s="52">
        <v>62.634</v>
      </c>
      <c r="D62" s="52">
        <v>31.110700000000001</v>
      </c>
      <c r="E62" s="52">
        <v>329.97050000000002</v>
      </c>
      <c r="F62" s="52">
        <v>8.0295000000000005</v>
      </c>
      <c r="G62" s="52">
        <v>338</v>
      </c>
    </row>
    <row r="63" spans="1:15" s="49" customFormat="1" x14ac:dyDescent="0.2">
      <c r="A63" s="130" t="s">
        <v>244</v>
      </c>
      <c r="B63" s="129"/>
      <c r="C63" s="129"/>
      <c r="D63" s="129"/>
      <c r="E63" s="129"/>
      <c r="F63" s="129"/>
      <c r="G63" s="129"/>
      <c r="H63" s="55"/>
      <c r="I63" s="55"/>
      <c r="J63" s="55"/>
      <c r="K63" s="55"/>
      <c r="L63" s="55"/>
      <c r="M63" s="55"/>
      <c r="N63" s="55"/>
      <c r="O63" s="55"/>
    </row>
    <row r="64" spans="1:15" x14ac:dyDescent="0.2">
      <c r="A64" s="9" t="s">
        <v>265</v>
      </c>
      <c r="B64" s="53"/>
      <c r="C64" s="53"/>
      <c r="D64" s="53"/>
      <c r="E64" s="53"/>
      <c r="F64" s="53"/>
      <c r="G64" s="53"/>
    </row>
    <row r="65" spans="1:15" ht="9.75" customHeight="1" x14ac:dyDescent="0.2">
      <c r="A65" s="9" t="s">
        <v>266</v>
      </c>
    </row>
    <row r="66" spans="1:15" ht="9.75" customHeight="1" x14ac:dyDescent="0.2">
      <c r="A66" s="9"/>
    </row>
    <row r="68" spans="1:15" x14ac:dyDescent="0.2">
      <c r="A68" s="34" t="s">
        <v>128</v>
      </c>
    </row>
    <row r="69" spans="1:15" ht="22.5" x14ac:dyDescent="0.2">
      <c r="A69" s="38" t="s">
        <v>138</v>
      </c>
      <c r="B69" s="21" t="s">
        <v>134</v>
      </c>
      <c r="C69" s="21" t="s">
        <v>135</v>
      </c>
      <c r="D69" s="21" t="s">
        <v>243</v>
      </c>
      <c r="E69" s="119" t="s">
        <v>232</v>
      </c>
      <c r="F69" s="21" t="s">
        <v>136</v>
      </c>
      <c r="G69" s="21" t="s">
        <v>158</v>
      </c>
    </row>
    <row r="70" spans="1:15" x14ac:dyDescent="0.2">
      <c r="A70" s="51" t="s">
        <v>139</v>
      </c>
      <c r="B70" s="52">
        <v>1881.44</v>
      </c>
      <c r="C70" s="52">
        <v>108.38500000000001</v>
      </c>
      <c r="D70" s="52">
        <v>274.32799999999997</v>
      </c>
      <c r="E70" s="52">
        <v>2264.1560100000002</v>
      </c>
      <c r="F70" s="52">
        <v>2.8439899999999998</v>
      </c>
      <c r="G70" s="52">
        <v>2267</v>
      </c>
    </row>
    <row r="71" spans="1:15" x14ac:dyDescent="0.2">
      <c r="A71" s="51" t="s">
        <v>140</v>
      </c>
      <c r="B71" s="52">
        <v>1913.71</v>
      </c>
      <c r="C71" s="52">
        <v>75.971199999999996</v>
      </c>
      <c r="D71" s="52">
        <v>273.05099999999999</v>
      </c>
      <c r="E71" s="52">
        <v>2262.7345500000001</v>
      </c>
      <c r="F71" s="52">
        <v>4.2654500000000004</v>
      </c>
      <c r="G71" s="52">
        <v>2267</v>
      </c>
    </row>
    <row r="72" spans="1:15" x14ac:dyDescent="0.2">
      <c r="A72" s="51" t="s">
        <v>141</v>
      </c>
      <c r="B72" s="52">
        <v>1922.55</v>
      </c>
      <c r="C72" s="52">
        <v>110.861</v>
      </c>
      <c r="D72" s="52">
        <v>229.322</v>
      </c>
      <c r="E72" s="52">
        <v>2262.7345500000001</v>
      </c>
      <c r="F72" s="52">
        <v>4.2654500000000004</v>
      </c>
      <c r="G72" s="52">
        <v>2267</v>
      </c>
    </row>
    <row r="73" spans="1:15" x14ac:dyDescent="0.2">
      <c r="A73" s="51" t="s">
        <v>142</v>
      </c>
      <c r="B73" s="52">
        <v>1809.69</v>
      </c>
      <c r="C73" s="52">
        <v>230.78399999999999</v>
      </c>
      <c r="D73" s="52">
        <v>222.26499999999999</v>
      </c>
      <c r="E73" s="52">
        <v>2262.7345500000001</v>
      </c>
      <c r="F73" s="52">
        <v>4.2654500000000004</v>
      </c>
      <c r="G73" s="52">
        <v>2267</v>
      </c>
    </row>
    <row r="74" spans="1:15" x14ac:dyDescent="0.2">
      <c r="A74" s="51" t="s">
        <v>143</v>
      </c>
      <c r="B74" s="52">
        <v>1839.7</v>
      </c>
      <c r="C74" s="52">
        <v>197.904</v>
      </c>
      <c r="D74" s="52">
        <v>225.12899999999999</v>
      </c>
      <c r="E74" s="52">
        <v>2262.7345500000001</v>
      </c>
      <c r="F74" s="52">
        <v>4.2654500000000004</v>
      </c>
      <c r="G74" s="52">
        <v>2267</v>
      </c>
    </row>
    <row r="75" spans="1:15" x14ac:dyDescent="0.2">
      <c r="A75" s="51" t="s">
        <v>144</v>
      </c>
      <c r="B75" s="52">
        <v>1710.46</v>
      </c>
      <c r="C75" s="52">
        <v>361.83</v>
      </c>
      <c r="D75" s="52">
        <v>184.70599999999999</v>
      </c>
      <c r="E75" s="52">
        <v>2256.9956999999999</v>
      </c>
      <c r="F75" s="52">
        <v>10.004300000000001</v>
      </c>
      <c r="G75" s="52">
        <v>2267</v>
      </c>
    </row>
    <row r="76" spans="1:15" s="49" customFormat="1" x14ac:dyDescent="0.2">
      <c r="A76" s="130" t="s">
        <v>244</v>
      </c>
      <c r="B76" s="129"/>
      <c r="C76" s="129"/>
      <c r="D76" s="129"/>
      <c r="E76" s="129"/>
      <c r="F76" s="129"/>
      <c r="G76" s="129"/>
      <c r="H76" s="55"/>
      <c r="I76" s="55"/>
      <c r="J76" s="55"/>
      <c r="K76" s="55"/>
      <c r="L76" s="55"/>
      <c r="M76" s="55"/>
      <c r="N76" s="55"/>
      <c r="O76" s="55"/>
    </row>
    <row r="77" spans="1:15" x14ac:dyDescent="0.2">
      <c r="A77" s="9" t="s">
        <v>265</v>
      </c>
      <c r="B77" s="53"/>
      <c r="C77" s="53"/>
      <c r="D77" s="53"/>
      <c r="E77" s="53"/>
      <c r="F77" s="53"/>
      <c r="G77" s="53"/>
    </row>
    <row r="78" spans="1:15" ht="9.75" customHeight="1" x14ac:dyDescent="0.2">
      <c r="A78" s="9" t="s">
        <v>266</v>
      </c>
    </row>
    <row r="79" spans="1:15" ht="9.75" customHeight="1" x14ac:dyDescent="0.2">
      <c r="A79" s="9"/>
    </row>
    <row r="81" spans="1:15" x14ac:dyDescent="0.2">
      <c r="A81" s="34" t="s">
        <v>204</v>
      </c>
    </row>
    <row r="82" spans="1:15" ht="22.5" x14ac:dyDescent="0.2">
      <c r="A82" s="38" t="s">
        <v>138</v>
      </c>
      <c r="B82" s="21" t="s">
        <v>134</v>
      </c>
      <c r="C82" s="21" t="s">
        <v>135</v>
      </c>
      <c r="D82" s="21" t="s">
        <v>243</v>
      </c>
      <c r="E82" s="119" t="s">
        <v>232</v>
      </c>
      <c r="F82" s="21" t="s">
        <v>136</v>
      </c>
      <c r="G82" s="21" t="s">
        <v>158</v>
      </c>
    </row>
    <row r="83" spans="1:15" x14ac:dyDescent="0.2">
      <c r="A83" s="51" t="s">
        <v>139</v>
      </c>
      <c r="B83" s="52">
        <v>117.563</v>
      </c>
      <c r="C83" s="52">
        <v>220.851</v>
      </c>
      <c r="D83" s="52">
        <v>252.869</v>
      </c>
      <c r="E83" s="52">
        <v>591.28256999999996</v>
      </c>
      <c r="F83" s="52">
        <v>4.7174300000000002</v>
      </c>
      <c r="G83" s="52">
        <v>596</v>
      </c>
    </row>
    <row r="84" spans="1:15" x14ac:dyDescent="0.2">
      <c r="A84" s="51" t="s">
        <v>140</v>
      </c>
      <c r="B84" s="52">
        <v>276.86900000000003</v>
      </c>
      <c r="C84" s="52">
        <v>91.990200000000002</v>
      </c>
      <c r="D84" s="52">
        <v>221.23699999999999</v>
      </c>
      <c r="E84" s="52">
        <v>590.09610999999995</v>
      </c>
      <c r="F84" s="52">
        <v>5.9038899999999996</v>
      </c>
      <c r="G84" s="52">
        <v>596</v>
      </c>
    </row>
    <row r="85" spans="1:15" x14ac:dyDescent="0.2">
      <c r="A85" s="51" t="s">
        <v>141</v>
      </c>
      <c r="B85" s="52">
        <v>238.77199999999999</v>
      </c>
      <c r="C85" s="52">
        <v>78.623699999999999</v>
      </c>
      <c r="D85" s="52">
        <v>273.887</v>
      </c>
      <c r="E85" s="52">
        <v>591.28256999999996</v>
      </c>
      <c r="F85" s="52">
        <v>4.7174300000000002</v>
      </c>
      <c r="G85" s="52">
        <v>596</v>
      </c>
    </row>
    <row r="86" spans="1:15" x14ac:dyDescent="0.2">
      <c r="A86" s="51" t="s">
        <v>142</v>
      </c>
      <c r="B86" s="52">
        <v>254.26499999999999</v>
      </c>
      <c r="C86" s="52">
        <v>151.77600000000001</v>
      </c>
      <c r="D86" s="52">
        <v>185.24199999999999</v>
      </c>
      <c r="E86" s="52">
        <v>591.28256999999996</v>
      </c>
      <c r="F86" s="52">
        <v>4.7174300000000002</v>
      </c>
      <c r="G86" s="52">
        <v>596</v>
      </c>
    </row>
    <row r="87" spans="1:15" x14ac:dyDescent="0.2">
      <c r="A87" s="51" t="s">
        <v>143</v>
      </c>
      <c r="B87" s="52">
        <v>298.67</v>
      </c>
      <c r="C87" s="52">
        <v>100.959</v>
      </c>
      <c r="D87" s="52">
        <v>191.65299999999999</v>
      </c>
      <c r="E87" s="52">
        <v>591.28256999999996</v>
      </c>
      <c r="F87" s="52">
        <v>4.7174300000000002</v>
      </c>
      <c r="G87" s="52">
        <v>596</v>
      </c>
    </row>
    <row r="88" spans="1:15" x14ac:dyDescent="0.2">
      <c r="A88" s="51" t="s">
        <v>144</v>
      </c>
      <c r="B88" s="52">
        <v>76.193600000000004</v>
      </c>
      <c r="C88" s="52">
        <v>139.75</v>
      </c>
      <c r="D88" s="52">
        <v>372.69200000000001</v>
      </c>
      <c r="E88" s="52">
        <v>588.63505999999995</v>
      </c>
      <c r="F88" s="52">
        <v>7.3649399999999998</v>
      </c>
      <c r="G88" s="52">
        <v>596</v>
      </c>
    </row>
    <row r="89" spans="1:15" s="49" customFormat="1" x14ac:dyDescent="0.2">
      <c r="A89" s="130" t="s">
        <v>244</v>
      </c>
      <c r="B89" s="129"/>
      <c r="C89" s="129"/>
      <c r="D89" s="129"/>
      <c r="E89" s="129"/>
      <c r="F89" s="129"/>
      <c r="G89" s="129"/>
      <c r="H89" s="55"/>
      <c r="I89" s="55"/>
      <c r="J89" s="55"/>
      <c r="K89" s="55"/>
      <c r="L89" s="55"/>
      <c r="M89" s="55"/>
      <c r="N89" s="55"/>
      <c r="O89" s="55"/>
    </row>
    <row r="90" spans="1:15" x14ac:dyDescent="0.2">
      <c r="A90" s="9" t="s">
        <v>265</v>
      </c>
      <c r="B90" s="53"/>
      <c r="C90" s="53"/>
      <c r="D90" s="53"/>
      <c r="E90" s="53"/>
      <c r="F90" s="53"/>
      <c r="G90" s="53"/>
    </row>
    <row r="91" spans="1:15" ht="9.75" customHeight="1" x14ac:dyDescent="0.2">
      <c r="A91" s="9" t="s">
        <v>266</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workbookViewId="0">
      <selection activeCell="F24" sqref="F24"/>
    </sheetView>
  </sheetViews>
  <sheetFormatPr baseColWidth="10" defaultRowHeight="11.25" x14ac:dyDescent="0.2"/>
  <cols>
    <col min="1" max="1" width="27" style="61" customWidth="1"/>
    <col min="2" max="6" width="13.140625" style="55" customWidth="1"/>
    <col min="7" max="7" width="11.42578125" style="61"/>
    <col min="8" max="8" width="11.42578125" style="22"/>
    <col min="9" max="9" width="19.140625" style="22" customWidth="1"/>
    <col min="10" max="16" width="11.42578125" style="22"/>
    <col min="17" max="16384" width="11.42578125" style="12"/>
  </cols>
  <sheetData>
    <row r="1" spans="1:16" ht="15" customHeight="1" x14ac:dyDescent="0.2">
      <c r="A1" s="110" t="s">
        <v>250</v>
      </c>
      <c r="B1" s="111"/>
      <c r="C1" s="111"/>
      <c r="D1" s="111"/>
      <c r="E1" s="111"/>
      <c r="F1" s="111"/>
      <c r="H1" s="55"/>
      <c r="I1" s="55"/>
      <c r="J1" s="55"/>
      <c r="K1" s="55"/>
      <c r="L1" s="55"/>
      <c r="M1" s="55"/>
    </row>
    <row r="2" spans="1:16" ht="15" customHeight="1" x14ac:dyDescent="0.2">
      <c r="A2" s="112"/>
      <c r="B2" s="113"/>
      <c r="C2" s="113"/>
      <c r="D2" s="113"/>
      <c r="E2" s="113"/>
      <c r="F2" s="113"/>
      <c r="H2" s="55"/>
      <c r="I2" s="55"/>
      <c r="J2" s="55"/>
      <c r="K2" s="55"/>
      <c r="L2" s="55"/>
      <c r="M2" s="55"/>
    </row>
    <row r="3" spans="1:16" ht="11.25" customHeight="1" x14ac:dyDescent="0.2">
      <c r="A3" s="34" t="s">
        <v>216</v>
      </c>
      <c r="B3" s="2"/>
      <c r="C3" s="2"/>
      <c r="D3" s="2"/>
      <c r="E3" s="114"/>
      <c r="F3" s="114"/>
      <c r="H3" s="55"/>
      <c r="J3" s="204"/>
      <c r="K3" s="204"/>
      <c r="L3" s="204"/>
      <c r="M3" s="204"/>
      <c r="N3" s="204"/>
      <c r="O3" s="204"/>
    </row>
    <row r="4" spans="1:16" ht="45" x14ac:dyDescent="0.2">
      <c r="A4" s="115" t="s">
        <v>230</v>
      </c>
      <c r="B4" s="116" t="s">
        <v>145</v>
      </c>
      <c r="C4" s="116" t="s">
        <v>157</v>
      </c>
      <c r="D4" s="116" t="s">
        <v>238</v>
      </c>
      <c r="E4" s="116" t="s">
        <v>146</v>
      </c>
      <c r="F4" s="144" t="s">
        <v>232</v>
      </c>
      <c r="G4" s="116" t="s">
        <v>136</v>
      </c>
      <c r="H4" s="144" t="s">
        <v>158</v>
      </c>
    </row>
    <row r="5" spans="1:16" ht="13.5" customHeight="1" x14ac:dyDescent="0.2">
      <c r="A5" s="57" t="s">
        <v>137</v>
      </c>
      <c r="B5" s="58">
        <v>22.432400000000001</v>
      </c>
      <c r="C5" s="58">
        <v>83.674869999999999</v>
      </c>
      <c r="D5" s="58">
        <v>116.0608</v>
      </c>
      <c r="E5" s="58">
        <v>3109.86</v>
      </c>
      <c r="F5" s="58">
        <v>3332.0243999999998</v>
      </c>
      <c r="G5" s="58">
        <v>11.9756</v>
      </c>
      <c r="H5" s="59">
        <v>3344</v>
      </c>
    </row>
    <row r="6" spans="1:16" ht="13.5" customHeight="1" x14ac:dyDescent="0.2">
      <c r="A6" s="57" t="s">
        <v>131</v>
      </c>
      <c r="B6" s="58">
        <v>198.66300000000001</v>
      </c>
      <c r="C6" s="58">
        <v>311.17099999999999</v>
      </c>
      <c r="D6" s="58">
        <v>95.547799999999995</v>
      </c>
      <c r="E6" s="58">
        <v>1675.93</v>
      </c>
      <c r="F6" s="58">
        <v>2281.3085500000002</v>
      </c>
      <c r="G6" s="58">
        <v>5.6914499999999997</v>
      </c>
      <c r="H6" s="59">
        <v>2287</v>
      </c>
    </row>
    <row r="7" spans="1:16" ht="13.5" customHeight="1" x14ac:dyDescent="0.2">
      <c r="A7" s="57" t="s">
        <v>130</v>
      </c>
      <c r="B7" s="58">
        <v>1026.8800000000001</v>
      </c>
      <c r="C7" s="58">
        <v>626.42100000000005</v>
      </c>
      <c r="D7" s="58">
        <v>28.867699999999999</v>
      </c>
      <c r="E7" s="58">
        <v>78.488</v>
      </c>
      <c r="F7" s="58">
        <v>1760.6606099999999</v>
      </c>
      <c r="G7" s="58">
        <v>8.3393899999999999</v>
      </c>
      <c r="H7" s="59">
        <v>1769</v>
      </c>
    </row>
    <row r="8" spans="1:16" ht="13.5" customHeight="1" x14ac:dyDescent="0.2">
      <c r="A8" s="57" t="s">
        <v>126</v>
      </c>
      <c r="B8" s="58">
        <v>148.43100000000001</v>
      </c>
      <c r="C8" s="58">
        <v>41.189500000000002</v>
      </c>
      <c r="D8" s="58">
        <v>8.2613000000000003</v>
      </c>
      <c r="E8" s="58">
        <v>137.06299999999999</v>
      </c>
      <c r="F8" s="58">
        <v>334.94504000000001</v>
      </c>
      <c r="G8" s="58">
        <v>3.0549599999999999</v>
      </c>
      <c r="H8" s="59">
        <v>338</v>
      </c>
    </row>
    <row r="9" spans="1:16" ht="13.5" customHeight="1" x14ac:dyDescent="0.2">
      <c r="A9" s="57" t="s">
        <v>128</v>
      </c>
      <c r="B9" s="58">
        <v>1339.56</v>
      </c>
      <c r="C9" s="58">
        <v>273.10300000000001</v>
      </c>
      <c r="D9" s="58">
        <v>35.553400000000003</v>
      </c>
      <c r="E9" s="58">
        <v>598.62300000000005</v>
      </c>
      <c r="F9" s="58">
        <v>2246.8409999999999</v>
      </c>
      <c r="G9" s="58">
        <v>20.158999999999999</v>
      </c>
      <c r="H9" s="59">
        <v>2267</v>
      </c>
    </row>
    <row r="10" spans="1:16" ht="13.5" customHeight="1" x14ac:dyDescent="0.2">
      <c r="A10" s="57" t="s">
        <v>204</v>
      </c>
      <c r="B10" s="58">
        <v>6.9007699999999996</v>
      </c>
      <c r="C10" s="58">
        <v>23.8996</v>
      </c>
      <c r="D10" s="58">
        <v>1.1372599999999999</v>
      </c>
      <c r="E10" s="58">
        <v>560.49599999999998</v>
      </c>
      <c r="F10" s="58">
        <v>592.43348000000003</v>
      </c>
      <c r="G10" s="58">
        <v>3.5665200000000001</v>
      </c>
      <c r="H10" s="59">
        <v>596</v>
      </c>
    </row>
    <row r="11" spans="1:16" ht="13.5" customHeight="1" x14ac:dyDescent="0.2">
      <c r="A11" s="143" t="s">
        <v>147</v>
      </c>
      <c r="B11" s="59">
        <v>2742.87</v>
      </c>
      <c r="C11" s="59">
        <v>1359.46</v>
      </c>
      <c r="D11" s="59">
        <v>285.428</v>
      </c>
      <c r="E11" s="59">
        <v>6160.45</v>
      </c>
      <c r="F11" s="59">
        <v>10548.213100000001</v>
      </c>
      <c r="G11" s="59">
        <v>52.786900000000003</v>
      </c>
      <c r="H11" s="59">
        <v>10601</v>
      </c>
    </row>
    <row r="12" spans="1:16" x14ac:dyDescent="0.2">
      <c r="A12" s="9" t="s">
        <v>265</v>
      </c>
      <c r="H12" s="55"/>
    </row>
    <row r="13" spans="1:16" x14ac:dyDescent="0.2">
      <c r="A13" s="9" t="s">
        <v>266</v>
      </c>
      <c r="H13" s="55"/>
    </row>
    <row r="14" spans="1:16" x14ac:dyDescent="0.2">
      <c r="A14" s="9"/>
      <c r="H14" s="55"/>
    </row>
    <row r="15" spans="1:16" x14ac:dyDescent="0.2">
      <c r="A15" s="22"/>
      <c r="H15" s="55"/>
    </row>
    <row r="16" spans="1:16" s="56" customFormat="1" ht="20.25" customHeight="1" x14ac:dyDescent="0.25">
      <c r="A16" s="34" t="s">
        <v>278</v>
      </c>
      <c r="B16" s="62"/>
      <c r="C16" s="62"/>
      <c r="D16" s="62"/>
      <c r="E16" s="62"/>
      <c r="F16" s="62"/>
      <c r="G16" s="62"/>
      <c r="H16" s="62"/>
      <c r="I16" s="62"/>
      <c r="J16" s="62"/>
      <c r="K16" s="62"/>
      <c r="L16" s="62"/>
      <c r="M16" s="62"/>
      <c r="N16" s="62"/>
      <c r="O16" s="62"/>
      <c r="P16" s="62"/>
    </row>
    <row r="17" spans="1:16" s="56" customFormat="1" ht="37.5" customHeight="1" x14ac:dyDescent="0.25">
      <c r="A17" s="115" t="s">
        <v>230</v>
      </c>
      <c r="B17" s="116" t="s">
        <v>279</v>
      </c>
      <c r="C17" s="62"/>
      <c r="D17" s="62"/>
      <c r="E17" s="62"/>
      <c r="F17" s="62"/>
      <c r="G17" s="62"/>
      <c r="H17" s="62"/>
      <c r="I17" s="62"/>
      <c r="J17" s="62"/>
      <c r="K17" s="62"/>
      <c r="L17" s="62"/>
      <c r="M17" s="62"/>
      <c r="N17" s="62"/>
      <c r="O17" s="62"/>
      <c r="P17" s="62"/>
    </row>
    <row r="18" spans="1:16" ht="14.25" customHeight="1" x14ac:dyDescent="0.2">
      <c r="A18" s="57" t="s">
        <v>137</v>
      </c>
      <c r="B18" s="58">
        <v>288062</v>
      </c>
      <c r="C18" s="62"/>
      <c r="D18" s="22"/>
      <c r="E18" s="22"/>
      <c r="F18" s="22"/>
      <c r="G18" s="22"/>
    </row>
    <row r="19" spans="1:16" ht="14.25" customHeight="1" x14ac:dyDescent="0.2">
      <c r="A19" s="57" t="s">
        <v>131</v>
      </c>
      <c r="B19" s="58">
        <v>138212</v>
      </c>
      <c r="C19" s="62"/>
      <c r="D19" s="22"/>
      <c r="E19" s="22"/>
      <c r="F19" s="22"/>
      <c r="G19" s="22"/>
    </row>
    <row r="20" spans="1:16" s="56" customFormat="1" ht="14.25" customHeight="1" x14ac:dyDescent="0.25">
      <c r="A20" s="57" t="s">
        <v>130</v>
      </c>
      <c r="B20" s="58">
        <v>15802</v>
      </c>
      <c r="C20" s="62"/>
      <c r="D20" s="62"/>
      <c r="E20" s="62"/>
      <c r="F20" s="62"/>
      <c r="G20" s="62"/>
      <c r="H20" s="62"/>
      <c r="I20" s="62"/>
      <c r="J20" s="62"/>
      <c r="K20" s="62"/>
      <c r="L20" s="62"/>
      <c r="M20" s="62"/>
      <c r="N20" s="62"/>
      <c r="O20" s="62"/>
      <c r="P20" s="62"/>
    </row>
    <row r="21" spans="1:16" s="56" customFormat="1" ht="14.25" customHeight="1" x14ac:dyDescent="0.25">
      <c r="A21" s="57" t="s">
        <v>276</v>
      </c>
      <c r="B21" s="58">
        <v>3577</v>
      </c>
      <c r="C21" s="62"/>
      <c r="D21" s="62"/>
      <c r="E21" s="62"/>
      <c r="F21" s="62"/>
      <c r="G21" s="62"/>
      <c r="H21" s="62"/>
      <c r="I21" s="62"/>
      <c r="J21" s="62"/>
      <c r="K21" s="62"/>
      <c r="L21" s="62"/>
      <c r="M21" s="62"/>
      <c r="N21" s="62"/>
      <c r="O21" s="62"/>
      <c r="P21" s="62"/>
    </row>
    <row r="22" spans="1:16" ht="14.25" customHeight="1" x14ac:dyDescent="0.2">
      <c r="A22" s="57" t="s">
        <v>128</v>
      </c>
      <c r="B22" s="58">
        <v>32215</v>
      </c>
      <c r="C22" s="62"/>
    </row>
    <row r="23" spans="1:16" ht="14.25" customHeight="1" x14ac:dyDescent="0.2">
      <c r="A23" s="57" t="s">
        <v>277</v>
      </c>
      <c r="B23" s="58">
        <v>32469</v>
      </c>
      <c r="C23" s="62"/>
    </row>
    <row r="24" spans="1:16" ht="14.25" customHeight="1" x14ac:dyDescent="0.2">
      <c r="A24" s="143" t="s">
        <v>113</v>
      </c>
      <c r="B24" s="59">
        <v>510338</v>
      </c>
      <c r="C24" s="62"/>
    </row>
    <row r="56" spans="1:7" x14ac:dyDescent="0.2">
      <c r="A56" s="55"/>
      <c r="F56" s="61"/>
      <c r="G56" s="22"/>
    </row>
  </sheetData>
  <mergeCells count="1">
    <mergeCell ref="J3:O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workbookViewId="0">
      <selection activeCell="A3" sqref="A3:F5"/>
    </sheetView>
  </sheetViews>
  <sheetFormatPr baseColWidth="10" defaultRowHeight="11.25" x14ac:dyDescent="0.2"/>
  <cols>
    <col min="1" max="1" width="34.140625" style="22" customWidth="1"/>
    <col min="2" max="5" width="12.7109375" style="22" customWidth="1"/>
    <col min="6" max="16" width="11.42578125" style="22"/>
    <col min="17" max="16384" width="11.42578125" style="12"/>
  </cols>
  <sheetData>
    <row r="1" spans="1:16" s="100" customFormat="1" ht="27.75" customHeight="1" x14ac:dyDescent="0.2">
      <c r="A1" s="205" t="s">
        <v>249</v>
      </c>
      <c r="B1" s="205"/>
      <c r="C1" s="205"/>
      <c r="D1" s="205"/>
      <c r="E1" s="205"/>
      <c r="F1" s="205"/>
      <c r="G1" s="125"/>
      <c r="H1" s="22"/>
      <c r="I1" s="22"/>
      <c r="J1" s="22"/>
      <c r="K1" s="22"/>
      <c r="L1" s="22"/>
      <c r="M1" s="22"/>
      <c r="N1" s="22"/>
      <c r="O1" s="22"/>
      <c r="P1" s="22"/>
    </row>
    <row r="3" spans="1:16" x14ac:dyDescent="0.2">
      <c r="A3" s="60" t="s">
        <v>227</v>
      </c>
      <c r="B3" s="60"/>
      <c r="C3" s="60"/>
      <c r="D3" s="60"/>
      <c r="E3" s="60"/>
      <c r="F3" s="61"/>
    </row>
    <row r="4" spans="1:16" s="56" customFormat="1" ht="27" customHeight="1" x14ac:dyDescent="0.25">
      <c r="A4" s="120" t="s">
        <v>230</v>
      </c>
      <c r="B4" s="119" t="s">
        <v>134</v>
      </c>
      <c r="C4" s="119" t="s">
        <v>135</v>
      </c>
      <c r="D4" s="119" t="s">
        <v>232</v>
      </c>
      <c r="E4" s="119" t="s">
        <v>136</v>
      </c>
      <c r="F4" s="119" t="s">
        <v>158</v>
      </c>
      <c r="G4" s="62"/>
      <c r="H4" s="62"/>
      <c r="I4" s="62"/>
      <c r="J4" s="62"/>
      <c r="K4" s="62"/>
      <c r="L4" s="62"/>
      <c r="M4" s="62"/>
      <c r="N4" s="62"/>
      <c r="O4" s="62"/>
      <c r="P4" s="62"/>
    </row>
    <row r="5" spans="1:16" s="56" customFormat="1" ht="13.5" customHeight="1" x14ac:dyDescent="0.25">
      <c r="A5" s="57" t="s">
        <v>137</v>
      </c>
      <c r="B5" s="58">
        <v>1779.08</v>
      </c>
      <c r="C5" s="58">
        <v>1516.8</v>
      </c>
      <c r="D5" s="58">
        <v>3295.8816000000002</v>
      </c>
      <c r="E5" s="58">
        <v>48.118400000000001</v>
      </c>
      <c r="F5" s="58">
        <v>3344</v>
      </c>
      <c r="G5" s="62"/>
      <c r="H5" s="62"/>
      <c r="I5" s="62"/>
      <c r="J5" s="62"/>
      <c r="K5" s="62"/>
      <c r="L5" s="62"/>
      <c r="M5" s="62"/>
      <c r="N5" s="62"/>
      <c r="O5" s="62"/>
      <c r="P5" s="62"/>
    </row>
    <row r="6" spans="1:16" s="56" customFormat="1" ht="13.5" customHeight="1" x14ac:dyDescent="0.25">
      <c r="A6" s="57" t="s">
        <v>131</v>
      </c>
      <c r="B6" s="58">
        <v>1594.49</v>
      </c>
      <c r="C6" s="58">
        <v>669.60500000000002</v>
      </c>
      <c r="D6" s="58">
        <v>2264.0936999999999</v>
      </c>
      <c r="E6" s="58">
        <v>22.906300000000002</v>
      </c>
      <c r="F6" s="58">
        <v>2287</v>
      </c>
      <c r="G6" s="62"/>
      <c r="H6" s="62"/>
      <c r="I6" s="62"/>
      <c r="J6" s="62"/>
      <c r="K6" s="62"/>
      <c r="L6" s="62"/>
      <c r="M6" s="62"/>
      <c r="N6" s="62"/>
      <c r="O6" s="62"/>
      <c r="P6" s="62"/>
    </row>
    <row r="7" spans="1:16" s="56" customFormat="1" ht="13.5" customHeight="1" x14ac:dyDescent="0.25">
      <c r="A7" s="57" t="s">
        <v>130</v>
      </c>
      <c r="B7" s="58">
        <v>1417.22</v>
      </c>
      <c r="C7" s="58">
        <v>343.37299999999999</v>
      </c>
      <c r="D7" s="58">
        <v>1760.59169</v>
      </c>
      <c r="E7" s="58">
        <v>8.4083100000000002</v>
      </c>
      <c r="F7" s="58">
        <v>1769</v>
      </c>
      <c r="G7" s="62"/>
      <c r="H7" s="62"/>
      <c r="I7" s="62"/>
      <c r="J7" s="62"/>
      <c r="K7" s="62"/>
      <c r="L7" s="62"/>
      <c r="M7" s="62"/>
      <c r="N7" s="62"/>
      <c r="O7" s="62"/>
      <c r="P7" s="62"/>
    </row>
    <row r="8" spans="1:16" s="56" customFormat="1" ht="13.5" customHeight="1" x14ac:dyDescent="0.25">
      <c r="A8" s="57" t="s">
        <v>126</v>
      </c>
      <c r="B8" s="58">
        <v>253.7</v>
      </c>
      <c r="C8" s="58">
        <v>77.935000000000002</v>
      </c>
      <c r="D8" s="58">
        <v>331.63470999999998</v>
      </c>
      <c r="E8" s="58">
        <v>6.3652899999999999</v>
      </c>
      <c r="F8" s="58">
        <v>338</v>
      </c>
      <c r="G8" s="62"/>
      <c r="H8" s="62"/>
      <c r="I8" s="62"/>
      <c r="J8" s="62"/>
      <c r="K8" s="62"/>
      <c r="L8" s="62"/>
      <c r="M8" s="62"/>
      <c r="N8" s="62"/>
      <c r="O8" s="62"/>
      <c r="P8" s="62"/>
    </row>
    <row r="9" spans="1:16" s="56" customFormat="1" ht="13.5" customHeight="1" x14ac:dyDescent="0.25">
      <c r="A9" s="57" t="s">
        <v>128</v>
      </c>
      <c r="B9" s="58">
        <v>1776.3</v>
      </c>
      <c r="C9" s="58">
        <v>471.90499999999997</v>
      </c>
      <c r="D9" s="58">
        <v>2248.2082</v>
      </c>
      <c r="E9" s="58">
        <v>18.791799999999999</v>
      </c>
      <c r="F9" s="58">
        <v>2267</v>
      </c>
      <c r="G9" s="62"/>
      <c r="H9" s="62"/>
      <c r="I9" s="62"/>
      <c r="J9" s="62"/>
      <c r="K9" s="62"/>
      <c r="L9" s="62"/>
      <c r="M9" s="62"/>
      <c r="N9" s="62"/>
      <c r="O9" s="62"/>
      <c r="P9" s="62"/>
    </row>
    <row r="10" spans="1:16" s="56" customFormat="1" ht="13.5" customHeight="1" x14ac:dyDescent="0.25">
      <c r="A10" s="57" t="s">
        <v>204</v>
      </c>
      <c r="B10" s="58">
        <v>214.16399999999999</v>
      </c>
      <c r="C10" s="58">
        <v>371.30599999999998</v>
      </c>
      <c r="D10" s="58">
        <v>585.47</v>
      </c>
      <c r="E10" s="58">
        <v>10.53</v>
      </c>
      <c r="F10" s="58">
        <v>596</v>
      </c>
      <c r="G10" s="62"/>
      <c r="H10" s="62"/>
      <c r="I10" s="62"/>
      <c r="J10" s="62"/>
      <c r="K10" s="62"/>
      <c r="L10" s="62"/>
      <c r="M10" s="62"/>
      <c r="N10" s="62"/>
      <c r="O10" s="62"/>
      <c r="P10" s="62"/>
    </row>
    <row r="11" spans="1:16" s="56" customFormat="1" ht="13.5" customHeight="1" x14ac:dyDescent="0.25">
      <c r="A11" s="31" t="s">
        <v>158</v>
      </c>
      <c r="B11" s="59">
        <v>7034.96</v>
      </c>
      <c r="C11" s="59">
        <v>3450.92</v>
      </c>
      <c r="D11" s="59">
        <v>10485.88</v>
      </c>
      <c r="E11" s="59">
        <v>115.12</v>
      </c>
      <c r="F11" s="59">
        <v>10601</v>
      </c>
      <c r="G11" s="62"/>
      <c r="H11" s="62"/>
      <c r="I11" s="62"/>
      <c r="J11" s="62"/>
      <c r="K11" s="62"/>
      <c r="L11" s="62"/>
      <c r="M11" s="62"/>
      <c r="N11" s="62"/>
      <c r="O11" s="62"/>
      <c r="P11" s="62"/>
    </row>
    <row r="12" spans="1:16" x14ac:dyDescent="0.2">
      <c r="A12" s="9" t="s">
        <v>265</v>
      </c>
      <c r="B12" s="63"/>
      <c r="C12" s="63"/>
      <c r="D12" s="63"/>
      <c r="E12" s="63"/>
      <c r="F12" s="61"/>
    </row>
    <row r="13" spans="1:16" x14ac:dyDescent="0.2">
      <c r="A13" s="9" t="s">
        <v>266</v>
      </c>
      <c r="B13" s="63"/>
      <c r="C13" s="63"/>
      <c r="D13" s="63"/>
      <c r="E13" s="63"/>
      <c r="F13" s="61"/>
    </row>
    <row r="14" spans="1:16" x14ac:dyDescent="0.2">
      <c r="A14" s="16"/>
      <c r="B14" s="63"/>
      <c r="C14" s="63"/>
      <c r="D14" s="63"/>
      <c r="E14" s="63"/>
      <c r="F14" s="61"/>
    </row>
    <row r="15" spans="1:16" x14ac:dyDescent="0.2">
      <c r="A15" s="61"/>
      <c r="B15" s="61"/>
      <c r="C15" s="61"/>
      <c r="D15" s="61"/>
      <c r="E15" s="61"/>
      <c r="F15" s="61"/>
    </row>
    <row r="16" spans="1:16" x14ac:dyDescent="0.2">
      <c r="A16" s="60" t="s">
        <v>233</v>
      </c>
      <c r="B16" s="60"/>
      <c r="C16" s="60"/>
      <c r="D16" s="60"/>
      <c r="E16" s="60"/>
    </row>
    <row r="17" spans="1:6" ht="33" customHeight="1" x14ac:dyDescent="0.2">
      <c r="A17" s="38" t="s">
        <v>230</v>
      </c>
      <c r="B17" s="21" t="s">
        <v>134</v>
      </c>
      <c r="C17" s="21" t="s">
        <v>135</v>
      </c>
      <c r="D17" s="119" t="s">
        <v>232</v>
      </c>
      <c r="E17" s="21" t="s">
        <v>136</v>
      </c>
      <c r="F17" s="21" t="s">
        <v>158</v>
      </c>
    </row>
    <row r="18" spans="1:6" ht="13.5" customHeight="1" x14ac:dyDescent="0.2">
      <c r="A18" s="57" t="s">
        <v>137</v>
      </c>
      <c r="B18" s="58">
        <v>1507.45</v>
      </c>
      <c r="C18" s="58">
        <v>1805.58</v>
      </c>
      <c r="D18" s="58">
        <v>3313.0297</v>
      </c>
      <c r="E18" s="58">
        <v>30.970300000000002</v>
      </c>
      <c r="F18" s="58">
        <v>3344</v>
      </c>
    </row>
    <row r="19" spans="1:6" ht="13.5" customHeight="1" x14ac:dyDescent="0.2">
      <c r="A19" s="57" t="s">
        <v>131</v>
      </c>
      <c r="B19" s="58">
        <v>672.81200000000001</v>
      </c>
      <c r="C19" s="58">
        <v>1595.61</v>
      </c>
      <c r="D19" s="58">
        <v>2268.4227999999998</v>
      </c>
      <c r="E19" s="58">
        <v>18.577200000000001</v>
      </c>
      <c r="F19" s="58">
        <v>2287</v>
      </c>
    </row>
    <row r="20" spans="1:6" ht="13.5" customHeight="1" x14ac:dyDescent="0.2">
      <c r="A20" s="57" t="s">
        <v>130</v>
      </c>
      <c r="B20" s="58">
        <v>1197.83</v>
      </c>
      <c r="C20" s="58">
        <v>561.15</v>
      </c>
      <c r="D20" s="58">
        <v>1758.9771000000001</v>
      </c>
      <c r="E20" s="58">
        <v>10.0229</v>
      </c>
      <c r="F20" s="58">
        <v>1769</v>
      </c>
    </row>
    <row r="21" spans="1:6" ht="13.5" customHeight="1" x14ac:dyDescent="0.2">
      <c r="A21" s="57" t="s">
        <v>126</v>
      </c>
      <c r="B21" s="58">
        <v>177.822</v>
      </c>
      <c r="C21" s="58">
        <v>155.48500000000001</v>
      </c>
      <c r="D21" s="58">
        <v>333.30694</v>
      </c>
      <c r="E21" s="58">
        <v>4.69306</v>
      </c>
      <c r="F21" s="58">
        <v>338</v>
      </c>
    </row>
    <row r="22" spans="1:6" ht="13.5" customHeight="1" x14ac:dyDescent="0.2">
      <c r="A22" s="57" t="s">
        <v>128</v>
      </c>
      <c r="B22" s="58">
        <v>551.68299999999999</v>
      </c>
      <c r="C22" s="58">
        <v>1699.64</v>
      </c>
      <c r="D22" s="58">
        <v>2251.3265999999999</v>
      </c>
      <c r="E22" s="58">
        <v>15.673400000000001</v>
      </c>
      <c r="F22" s="58">
        <v>2267</v>
      </c>
    </row>
    <row r="23" spans="1:6" ht="13.5" customHeight="1" x14ac:dyDescent="0.2">
      <c r="A23" s="57" t="s">
        <v>204</v>
      </c>
      <c r="B23" s="58">
        <v>393.923</v>
      </c>
      <c r="C23" s="58">
        <v>193.898</v>
      </c>
      <c r="D23" s="58">
        <v>587.82159999999999</v>
      </c>
      <c r="E23" s="58">
        <v>8.1783999999999999</v>
      </c>
      <c r="F23" s="58">
        <v>596</v>
      </c>
    </row>
    <row r="24" spans="1:6" ht="13.5" customHeight="1" x14ac:dyDescent="0.2">
      <c r="A24" s="31" t="s">
        <v>158</v>
      </c>
      <c r="B24" s="59">
        <v>4501.51</v>
      </c>
      <c r="C24" s="59">
        <v>6011.37</v>
      </c>
      <c r="D24" s="59">
        <v>10512.884700000001</v>
      </c>
      <c r="E24" s="59">
        <v>88.115300000000005</v>
      </c>
      <c r="F24" s="59">
        <v>10601</v>
      </c>
    </row>
    <row r="25" spans="1:6" x14ac:dyDescent="0.2">
      <c r="A25" s="9" t="s">
        <v>265</v>
      </c>
      <c r="B25" s="61"/>
      <c r="C25" s="61"/>
      <c r="D25" s="61"/>
      <c r="E25" s="61"/>
    </row>
    <row r="26" spans="1:6" x14ac:dyDescent="0.2">
      <c r="A26" s="9" t="s">
        <v>266</v>
      </c>
    </row>
    <row r="33" spans="1:6" x14ac:dyDescent="0.2">
      <c r="A33" s="55"/>
      <c r="B33" s="55"/>
      <c r="C33" s="55"/>
      <c r="D33" s="55"/>
      <c r="E33" s="55"/>
      <c r="F33" s="61"/>
    </row>
  </sheetData>
  <mergeCells count="1">
    <mergeCell ref="A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election activeCell="H5" sqref="H5"/>
    </sheetView>
  </sheetViews>
  <sheetFormatPr baseColWidth="10" defaultRowHeight="11.25" x14ac:dyDescent="0.2"/>
  <cols>
    <col min="1" max="1" width="25" style="22" customWidth="1"/>
    <col min="2" max="3" width="13.85546875" style="22" customWidth="1"/>
    <col min="4" max="4" width="13" style="22" customWidth="1"/>
    <col min="5" max="5" width="12.7109375" style="22" customWidth="1"/>
    <col min="6" max="6" width="14.7109375" style="22" customWidth="1"/>
    <col min="7" max="16" width="11.42578125" style="22"/>
    <col min="17" max="16384" width="11.42578125" style="12"/>
  </cols>
  <sheetData>
    <row r="1" spans="1:16" s="100" customFormat="1" ht="19.5" customHeight="1" x14ac:dyDescent="0.2">
      <c r="A1" s="209" t="s">
        <v>248</v>
      </c>
      <c r="B1" s="209"/>
      <c r="C1" s="209"/>
      <c r="D1" s="209"/>
      <c r="E1" s="209"/>
      <c r="F1" s="209"/>
      <c r="G1" s="209"/>
      <c r="H1" s="209"/>
      <c r="I1" s="209"/>
      <c r="J1" s="209"/>
      <c r="K1" s="22"/>
      <c r="L1" s="22"/>
      <c r="M1" s="22"/>
      <c r="N1" s="22"/>
      <c r="O1" s="22"/>
      <c r="P1" s="22"/>
    </row>
    <row r="2" spans="1:16" s="22" customFormat="1" ht="14.25" customHeight="1" x14ac:dyDescent="0.2">
      <c r="A2" s="64"/>
      <c r="B2" s="64"/>
      <c r="C2" s="64"/>
      <c r="D2" s="64"/>
      <c r="E2" s="64"/>
      <c r="F2" s="64"/>
      <c r="G2" s="64"/>
      <c r="H2" s="64"/>
    </row>
    <row r="3" spans="1:16" ht="31.5" customHeight="1" x14ac:dyDescent="0.2">
      <c r="B3" s="206" t="s">
        <v>217</v>
      </c>
      <c r="C3" s="207"/>
      <c r="D3" s="207"/>
      <c r="E3" s="207"/>
      <c r="F3" s="208"/>
    </row>
    <row r="4" spans="1:16" ht="35.25" customHeight="1" x14ac:dyDescent="0.2">
      <c r="A4" s="126" t="s">
        <v>230</v>
      </c>
      <c r="B4" s="21" t="s">
        <v>134</v>
      </c>
      <c r="C4" s="21" t="s">
        <v>135</v>
      </c>
      <c r="D4" s="119" t="s">
        <v>232</v>
      </c>
      <c r="E4" s="21" t="s">
        <v>136</v>
      </c>
      <c r="F4" s="21" t="s">
        <v>158</v>
      </c>
    </row>
    <row r="5" spans="1:16" ht="18.75" customHeight="1" x14ac:dyDescent="0.2">
      <c r="A5" s="57" t="s">
        <v>137</v>
      </c>
      <c r="B5" s="58">
        <v>731.99300000000005</v>
      </c>
      <c r="C5" s="58">
        <v>2578.62</v>
      </c>
      <c r="D5" s="59">
        <v>3310.6113999999998</v>
      </c>
      <c r="E5" s="58">
        <v>33.388599999999997</v>
      </c>
      <c r="F5" s="59">
        <v>3344</v>
      </c>
    </row>
    <row r="6" spans="1:16" ht="18.75" customHeight="1" x14ac:dyDescent="0.2">
      <c r="A6" s="57" t="s">
        <v>131</v>
      </c>
      <c r="B6" s="58">
        <v>682.125</v>
      </c>
      <c r="C6" s="58">
        <v>1578.96</v>
      </c>
      <c r="D6" s="59">
        <v>2261.0812999999998</v>
      </c>
      <c r="E6" s="58">
        <v>25.918700000000001</v>
      </c>
      <c r="F6" s="59">
        <v>2287</v>
      </c>
    </row>
    <row r="7" spans="1:16" ht="18.75" customHeight="1" x14ac:dyDescent="0.2">
      <c r="A7" s="57" t="s">
        <v>130</v>
      </c>
      <c r="B7" s="58">
        <v>968.44200000000001</v>
      </c>
      <c r="C7" s="58">
        <v>788.75099999999998</v>
      </c>
      <c r="D7" s="59">
        <v>1757.1932999999999</v>
      </c>
      <c r="E7" s="58">
        <v>11.806699999999999</v>
      </c>
      <c r="F7" s="59">
        <v>1769</v>
      </c>
    </row>
    <row r="8" spans="1:16" ht="18.75" customHeight="1" x14ac:dyDescent="0.2">
      <c r="A8" s="57" t="s">
        <v>126</v>
      </c>
      <c r="B8" s="58">
        <v>278.01900000000001</v>
      </c>
      <c r="C8" s="58">
        <v>53.991199999999999</v>
      </c>
      <c r="D8" s="59">
        <v>332.01042000000001</v>
      </c>
      <c r="E8" s="58">
        <v>5.9895800000000001</v>
      </c>
      <c r="F8" s="59">
        <v>338</v>
      </c>
    </row>
    <row r="9" spans="1:16" ht="18.75" customHeight="1" x14ac:dyDescent="0.2">
      <c r="A9" s="57" t="s">
        <v>128</v>
      </c>
      <c r="B9" s="58">
        <v>2118.06</v>
      </c>
      <c r="C9" s="58">
        <v>125.85</v>
      </c>
      <c r="D9" s="59">
        <v>2243.9121</v>
      </c>
      <c r="E9" s="58">
        <v>23.087900000000001</v>
      </c>
      <c r="F9" s="59">
        <v>2267</v>
      </c>
    </row>
    <row r="10" spans="1:16" ht="18.75" customHeight="1" x14ac:dyDescent="0.2">
      <c r="A10" s="57" t="s">
        <v>204</v>
      </c>
      <c r="B10" s="58">
        <v>170.953</v>
      </c>
      <c r="C10" s="58">
        <v>418.05599999999998</v>
      </c>
      <c r="D10" s="59">
        <v>589.00806</v>
      </c>
      <c r="E10" s="58">
        <v>6.9919399999999996</v>
      </c>
      <c r="F10" s="59">
        <v>596</v>
      </c>
    </row>
    <row r="11" spans="1:16" ht="18.75" customHeight="1" x14ac:dyDescent="0.2">
      <c r="A11" s="31" t="s">
        <v>158</v>
      </c>
      <c r="B11" s="59">
        <v>4949.59</v>
      </c>
      <c r="C11" s="59">
        <v>5544.22</v>
      </c>
      <c r="D11" s="59">
        <v>10493.816999999999</v>
      </c>
      <c r="E11" s="59">
        <v>107.18300000000001</v>
      </c>
      <c r="F11" s="59">
        <v>10601</v>
      </c>
    </row>
    <row r="12" spans="1:16" x14ac:dyDescent="0.2">
      <c r="A12" s="9" t="s">
        <v>265</v>
      </c>
    </row>
    <row r="13" spans="1:16" x14ac:dyDescent="0.2">
      <c r="A13" s="9" t="s">
        <v>266</v>
      </c>
    </row>
  </sheetData>
  <mergeCells count="2">
    <mergeCell ref="B3:F3"/>
    <mergeCell ref="A1:J1"/>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workbookViewId="0">
      <selection activeCell="C6" sqref="C6:J6"/>
    </sheetView>
  </sheetViews>
  <sheetFormatPr baseColWidth="10" defaultRowHeight="11.25" x14ac:dyDescent="0.2"/>
  <cols>
    <col min="1" max="1" width="24" style="22" customWidth="1"/>
    <col min="2" max="2" width="29.85546875" style="55" customWidth="1"/>
    <col min="3" max="3" width="13.5703125" style="22" customWidth="1"/>
    <col min="4" max="4" width="14.85546875" style="22" customWidth="1"/>
    <col min="5" max="5" width="13.5703125" style="22" customWidth="1"/>
    <col min="6" max="6" width="15.7109375" style="22" customWidth="1"/>
    <col min="7" max="14" width="11.42578125" style="22"/>
    <col min="15" max="16384" width="11.42578125" style="12"/>
  </cols>
  <sheetData>
    <row r="1" spans="1:10" x14ac:dyDescent="0.2">
      <c r="A1" s="48" t="s">
        <v>261</v>
      </c>
    </row>
    <row r="2" spans="1:10" x14ac:dyDescent="0.2">
      <c r="A2" s="48"/>
    </row>
    <row r="3" spans="1:10" x14ac:dyDescent="0.2">
      <c r="J3" s="104" t="s">
        <v>159</v>
      </c>
    </row>
    <row r="4" spans="1:10" ht="15" customHeight="1" x14ac:dyDescent="0.2">
      <c r="D4" s="216" t="s">
        <v>165</v>
      </c>
      <c r="E4" s="217"/>
      <c r="F4" s="217"/>
      <c r="G4" s="217"/>
      <c r="H4" s="217"/>
      <c r="I4" s="217"/>
      <c r="J4" s="218"/>
    </row>
    <row r="5" spans="1:10" ht="22.5" x14ac:dyDescent="0.2">
      <c r="A5" s="65"/>
      <c r="B5" s="105" t="s">
        <v>280</v>
      </c>
      <c r="C5" s="149" t="s">
        <v>218</v>
      </c>
      <c r="D5" s="150" t="s">
        <v>281</v>
      </c>
      <c r="E5" s="150" t="s">
        <v>282</v>
      </c>
      <c r="F5" s="150" t="s">
        <v>161</v>
      </c>
      <c r="G5" s="150" t="s">
        <v>162</v>
      </c>
      <c r="H5" s="150" t="s">
        <v>163</v>
      </c>
      <c r="I5" s="150" t="s">
        <v>283</v>
      </c>
      <c r="J5" s="150" t="s">
        <v>284</v>
      </c>
    </row>
    <row r="6" spans="1:10" ht="11.25" customHeight="1" x14ac:dyDescent="0.2">
      <c r="A6" s="210" t="s">
        <v>160</v>
      </c>
      <c r="B6" s="106" t="s">
        <v>137</v>
      </c>
      <c r="C6" s="66">
        <v>53.9</v>
      </c>
      <c r="D6" s="66">
        <v>44.7</v>
      </c>
      <c r="E6" s="66">
        <v>46.5</v>
      </c>
      <c r="F6" s="66">
        <v>49.8</v>
      </c>
      <c r="G6" s="66">
        <v>53.6</v>
      </c>
      <c r="H6" s="66">
        <v>57.4</v>
      </c>
      <c r="I6" s="66">
        <v>61.4</v>
      </c>
      <c r="J6" s="66">
        <v>65.400000000000006</v>
      </c>
    </row>
    <row r="7" spans="1:10" x14ac:dyDescent="0.2">
      <c r="A7" s="210"/>
      <c r="B7" s="106" t="s">
        <v>131</v>
      </c>
      <c r="C7" s="66">
        <v>59.4</v>
      </c>
      <c r="D7" s="66">
        <v>47.9</v>
      </c>
      <c r="E7" s="66">
        <v>49.6</v>
      </c>
      <c r="F7" s="66">
        <v>53.3</v>
      </c>
      <c r="G7" s="66">
        <v>58</v>
      </c>
      <c r="H7" s="66">
        <v>64</v>
      </c>
      <c r="I7" s="66">
        <v>70.900000000000006</v>
      </c>
      <c r="J7" s="66">
        <v>77</v>
      </c>
    </row>
    <row r="8" spans="1:10" x14ac:dyDescent="0.2">
      <c r="A8" s="210"/>
      <c r="B8" s="106" t="s">
        <v>130</v>
      </c>
      <c r="C8" s="66">
        <v>64.2</v>
      </c>
      <c r="D8" s="66">
        <v>52.2</v>
      </c>
      <c r="E8" s="66">
        <v>54.2</v>
      </c>
      <c r="F8" s="66">
        <v>57.2</v>
      </c>
      <c r="G8" s="66">
        <v>61.4</v>
      </c>
      <c r="H8" s="66">
        <v>64.400000000000006</v>
      </c>
      <c r="I8" s="66">
        <v>80</v>
      </c>
      <c r="J8" s="66">
        <v>95</v>
      </c>
    </row>
    <row r="9" spans="1:10" x14ac:dyDescent="0.2">
      <c r="A9" s="210"/>
      <c r="B9" s="106" t="s">
        <v>126</v>
      </c>
      <c r="C9" s="66">
        <v>55.4</v>
      </c>
      <c r="D9" s="66">
        <v>34</v>
      </c>
      <c r="E9" s="66">
        <v>37.299999999999997</v>
      </c>
      <c r="F9" s="66">
        <v>46.5</v>
      </c>
      <c r="G9" s="66">
        <v>52.7</v>
      </c>
      <c r="H9" s="66">
        <v>60.8</v>
      </c>
      <c r="I9" s="66">
        <v>71.5</v>
      </c>
      <c r="J9" s="66">
        <v>88.8</v>
      </c>
    </row>
    <row r="10" spans="1:10" x14ac:dyDescent="0.2">
      <c r="A10" s="210"/>
      <c r="B10" s="106" t="s">
        <v>128</v>
      </c>
      <c r="C10" s="66">
        <v>26.4</v>
      </c>
      <c r="D10" s="66">
        <v>13.4</v>
      </c>
      <c r="E10" s="66">
        <v>16.3</v>
      </c>
      <c r="F10" s="66">
        <v>19.600000000000001</v>
      </c>
      <c r="G10" s="66">
        <v>23.3</v>
      </c>
      <c r="H10" s="66">
        <v>30.2</v>
      </c>
      <c r="I10" s="66">
        <v>43.8</v>
      </c>
      <c r="J10" s="66">
        <v>47.7</v>
      </c>
    </row>
    <row r="11" spans="1:10" x14ac:dyDescent="0.2">
      <c r="A11" s="210"/>
      <c r="B11" s="106" t="s">
        <v>204</v>
      </c>
      <c r="C11" s="66">
        <v>59.5</v>
      </c>
      <c r="D11" s="66">
        <v>46.8</v>
      </c>
      <c r="E11" s="66">
        <v>49.5</v>
      </c>
      <c r="F11" s="66">
        <v>52.5</v>
      </c>
      <c r="G11" s="66">
        <v>56.6</v>
      </c>
      <c r="H11" s="66">
        <v>63.2</v>
      </c>
      <c r="I11" s="66">
        <v>81.599999999999994</v>
      </c>
      <c r="J11" s="66">
        <v>83.5</v>
      </c>
    </row>
    <row r="12" spans="1:10" x14ac:dyDescent="0.2">
      <c r="A12" s="210"/>
      <c r="B12" s="131" t="s">
        <v>286</v>
      </c>
      <c r="C12" s="66">
        <v>54.6</v>
      </c>
      <c r="D12" s="66">
        <v>37.6</v>
      </c>
      <c r="E12" s="66">
        <v>45.5</v>
      </c>
      <c r="F12" s="66">
        <v>50.1</v>
      </c>
      <c r="G12" s="66">
        <v>54.6</v>
      </c>
      <c r="H12" s="66">
        <v>59.4</v>
      </c>
      <c r="I12" s="66">
        <v>65.7</v>
      </c>
      <c r="J12" s="66">
        <v>71.900000000000006</v>
      </c>
    </row>
    <row r="13" spans="1:10" ht="11.25" customHeight="1" x14ac:dyDescent="0.2">
      <c r="A13" s="211" t="s">
        <v>222</v>
      </c>
      <c r="B13" s="106" t="s">
        <v>137</v>
      </c>
      <c r="C13" s="66">
        <v>56</v>
      </c>
      <c r="D13" s="66">
        <v>44.7</v>
      </c>
      <c r="E13" s="66">
        <v>46</v>
      </c>
      <c r="F13" s="66">
        <v>50.8</v>
      </c>
      <c r="G13" s="66">
        <v>55.8</v>
      </c>
      <c r="H13" s="66">
        <v>60</v>
      </c>
      <c r="I13" s="66">
        <v>64.8</v>
      </c>
      <c r="J13" s="66">
        <v>72.8</v>
      </c>
    </row>
    <row r="14" spans="1:10" x14ac:dyDescent="0.2">
      <c r="A14" s="212"/>
      <c r="B14" s="106" t="s">
        <v>131</v>
      </c>
      <c r="C14" s="66">
        <v>63.9</v>
      </c>
      <c r="D14" s="66">
        <v>36.299999999999997</v>
      </c>
      <c r="E14" s="66">
        <v>44.4</v>
      </c>
      <c r="F14" s="66">
        <v>56.2</v>
      </c>
      <c r="G14" s="66">
        <v>62.5</v>
      </c>
      <c r="H14" s="66">
        <v>71.599999999999994</v>
      </c>
      <c r="I14" s="66">
        <v>82</v>
      </c>
      <c r="J14" s="66">
        <v>92</v>
      </c>
    </row>
    <row r="15" spans="1:10" x14ac:dyDescent="0.2">
      <c r="A15" s="212"/>
      <c r="B15" s="106" t="s">
        <v>130</v>
      </c>
      <c r="C15" s="66">
        <v>79.8</v>
      </c>
      <c r="D15" s="66">
        <v>61.4</v>
      </c>
      <c r="E15" s="66">
        <v>64.400000000000006</v>
      </c>
      <c r="F15" s="66">
        <v>70.7</v>
      </c>
      <c r="G15" s="66">
        <v>78.099999999999994</v>
      </c>
      <c r="H15" s="66">
        <v>87.6</v>
      </c>
      <c r="I15" s="66">
        <v>98.1</v>
      </c>
      <c r="J15" s="66">
        <v>104.4</v>
      </c>
    </row>
    <row r="16" spans="1:10" x14ac:dyDescent="0.2">
      <c r="A16" s="212"/>
      <c r="B16" s="106" t="s">
        <v>126</v>
      </c>
      <c r="C16" s="66">
        <v>61</v>
      </c>
      <c r="D16" s="66">
        <v>42.5</v>
      </c>
      <c r="E16" s="66">
        <v>45.4</v>
      </c>
      <c r="F16" s="66">
        <v>49.6</v>
      </c>
      <c r="G16" s="66">
        <v>59.4</v>
      </c>
      <c r="H16" s="66">
        <v>67</v>
      </c>
      <c r="I16" s="66">
        <v>76.599999999999994</v>
      </c>
      <c r="J16" s="66">
        <v>106</v>
      </c>
    </row>
    <row r="17" spans="1:10" x14ac:dyDescent="0.2">
      <c r="A17" s="212"/>
      <c r="B17" s="106" t="s">
        <v>190</v>
      </c>
      <c r="C17" s="67" t="s">
        <v>287</v>
      </c>
      <c r="D17" s="67" t="s">
        <v>289</v>
      </c>
      <c r="E17" s="67" t="s">
        <v>288</v>
      </c>
      <c r="F17" s="67" t="s">
        <v>290</v>
      </c>
      <c r="G17" s="67" t="s">
        <v>291</v>
      </c>
      <c r="H17" s="67" t="s">
        <v>292</v>
      </c>
      <c r="I17" s="67" t="s">
        <v>293</v>
      </c>
      <c r="J17" s="67" t="s">
        <v>294</v>
      </c>
    </row>
    <row r="18" spans="1:10" x14ac:dyDescent="0.2">
      <c r="A18" s="212"/>
      <c r="B18" s="106" t="s">
        <v>204</v>
      </c>
      <c r="C18" s="66">
        <v>80.2</v>
      </c>
      <c r="D18" s="66">
        <v>53.7</v>
      </c>
      <c r="E18" s="66">
        <v>67.5</v>
      </c>
      <c r="F18" s="66">
        <v>68.900000000000006</v>
      </c>
      <c r="G18" s="66">
        <v>72.7</v>
      </c>
      <c r="H18" s="66">
        <v>95</v>
      </c>
      <c r="I18" s="66">
        <v>100.4</v>
      </c>
      <c r="J18" s="66">
        <v>100.4</v>
      </c>
    </row>
    <row r="19" spans="1:10" x14ac:dyDescent="0.2">
      <c r="A19" s="213"/>
      <c r="B19" s="131" t="s">
        <v>245</v>
      </c>
      <c r="C19" s="67">
        <v>73.900000000000006</v>
      </c>
      <c r="D19" s="67">
        <v>49.1</v>
      </c>
      <c r="E19" s="67">
        <v>53.9</v>
      </c>
      <c r="F19" s="67">
        <v>63.3</v>
      </c>
      <c r="G19" s="67">
        <v>73.400000000000006</v>
      </c>
      <c r="H19" s="67">
        <v>83.5</v>
      </c>
      <c r="I19" s="67">
        <v>95.2</v>
      </c>
      <c r="J19" s="67">
        <v>101.3</v>
      </c>
    </row>
    <row r="20" spans="1:10" x14ac:dyDescent="0.2">
      <c r="A20" s="214" t="s">
        <v>285</v>
      </c>
      <c r="B20" s="215"/>
      <c r="C20" s="66">
        <v>59.1</v>
      </c>
      <c r="D20" s="66">
        <v>45.1</v>
      </c>
      <c r="E20" s="66">
        <v>47.6</v>
      </c>
      <c r="F20" s="66">
        <v>51.7</v>
      </c>
      <c r="G20" s="66">
        <v>56.3</v>
      </c>
      <c r="H20" s="66">
        <v>63.3</v>
      </c>
      <c r="I20" s="66">
        <v>75.400000000000006</v>
      </c>
      <c r="J20" s="66">
        <v>83.9</v>
      </c>
    </row>
    <row r="21" spans="1:10" x14ac:dyDescent="0.2">
      <c r="A21" s="2" t="s">
        <v>225</v>
      </c>
    </row>
    <row r="22" spans="1:10" x14ac:dyDescent="0.2">
      <c r="A22" s="9" t="s">
        <v>265</v>
      </c>
    </row>
    <row r="23" spans="1:10" x14ac:dyDescent="0.2">
      <c r="A23" s="9" t="s">
        <v>266</v>
      </c>
    </row>
  </sheetData>
  <mergeCells count="4">
    <mergeCell ref="A6:A12"/>
    <mergeCell ref="A13:A19"/>
    <mergeCell ref="A20:B20"/>
    <mergeCell ref="D4:J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15</vt:i4>
      </vt:variant>
    </vt:vector>
  </HeadingPairs>
  <TitlesOfParts>
    <vt:vector size="15" baseType="lpstr">
      <vt:lpstr>SOMMAIRE</vt:lpstr>
      <vt:lpstr>TAB1</vt:lpstr>
      <vt:lpstr>TAB2</vt:lpstr>
      <vt:lpstr>TAB3</vt:lpstr>
      <vt:lpstr>TAB4</vt:lpstr>
      <vt:lpstr>TAB5</vt:lpstr>
      <vt:lpstr>TAB6</vt:lpstr>
      <vt:lpstr>TAB7</vt:lpstr>
      <vt:lpstr>TAB8</vt:lpstr>
      <vt:lpstr>TAB9</vt:lpstr>
      <vt:lpstr>TAB10</vt:lpstr>
      <vt:lpstr>TAB11</vt:lpstr>
      <vt:lpstr>TAB12</vt:lpstr>
      <vt:lpstr>TAB13</vt:lpstr>
      <vt:lpstr>TAB14</vt:lpstr>
    </vt:vector>
  </TitlesOfParts>
  <Company>Ministères Chargés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MULLER, Marianne (DREES/OS/FHD)</dc:creator>
  <cp:lastModifiedBy>BALAVOINE, Angelique (DREES/OS/BHD)</cp:lastModifiedBy>
  <cp:lastPrinted>2017-08-28T07:46:15Z</cp:lastPrinted>
  <dcterms:created xsi:type="dcterms:W3CDTF">2017-08-08T16:36:36Z</dcterms:created>
  <dcterms:modified xsi:type="dcterms:W3CDTF">2022-07-12T07:29:50Z</dcterms:modified>
</cp:coreProperties>
</file>